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안전서류\보고서류\본사보고\"/>
    </mc:Choice>
  </mc:AlternateContent>
  <xr:revisionPtr revIDLastSave="0" documentId="8_{DAEF4560-2E4A-4980-A51E-EBD739B0FF4E}" xr6:coauthVersionLast="47" xr6:coauthVersionMax="47" xr10:uidLastSave="{00000000-0000-0000-0000-000000000000}"/>
  <bookViews>
    <workbookView xWindow="28680" yWindow="-120" windowWidth="29040" windowHeight="15840" tabRatio="703" xr2:uid="{00000000-000D-0000-FFFF-FFFF00000000}"/>
  </bookViews>
  <sheets>
    <sheet name="갑지" sheetId="1" r:id="rId1"/>
    <sheet name="작업순서" sheetId="2" r:id="rId2"/>
    <sheet name="H-PILE,와이어,샤클 중량" sheetId="8" r:id="rId3"/>
    <sheet name="H-PILE 도면 및 제원" sheetId="9" r:id="rId4"/>
    <sheet name="와이어제원표" sheetId="5" r:id="rId5"/>
    <sheet name="샤클 제원표" sheetId="6" r:id="rId6"/>
    <sheet name="크레인 제원표" sheetId="7" r:id="rId7"/>
  </sheets>
  <definedNames>
    <definedName name="_xlnm.Print_Area" localSheetId="3">'H-PILE 도면 및 제원'!$A$87:$I$131</definedName>
    <definedName name="_xlnm.Print_Area" localSheetId="2">'H-PILE,와이어,샤클 중량'!$A$1:$R$43</definedName>
    <definedName name="_xlnm.Print_Area" localSheetId="0">갑지!$A$1:$H$45</definedName>
    <definedName name="_xlnm.Print_Area" localSheetId="5">'샤클 제원표'!$A$1:$I$44</definedName>
    <definedName name="_xlnm.Print_Area" localSheetId="4">와이어제원표!$A$1:$I$40</definedName>
    <definedName name="_xlnm.Print_Area" localSheetId="1">작업순서!$A$42:$H$82</definedName>
    <definedName name="_xlnm.Print_Area" localSheetId="6">'크레인 제원표'!$A$1:$J$26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2" i="9" l="1"/>
  <c r="N102" i="9" s="1"/>
  <c r="I102" i="9" s="1"/>
  <c r="M101" i="9"/>
  <c r="N101" i="9" s="1"/>
  <c r="I101" i="9" s="1"/>
  <c r="M100" i="9"/>
  <c r="N100" i="9" s="1"/>
  <c r="I100" i="9" s="1"/>
  <c r="M99" i="9"/>
  <c r="N99" i="9" s="1"/>
  <c r="I99" i="9" s="1"/>
  <c r="M98" i="9"/>
  <c r="N98" i="9" s="1"/>
  <c r="I98" i="9" s="1"/>
  <c r="M97" i="9"/>
  <c r="N97" i="9" s="1"/>
  <c r="I97" i="9" s="1"/>
  <c r="M96" i="9"/>
  <c r="N96" i="9" s="1"/>
  <c r="I96" i="9" s="1"/>
  <c r="M95" i="9"/>
  <c r="N95" i="9" s="1"/>
  <c r="I95" i="9" s="1"/>
  <c r="I103" i="9" l="1"/>
  <c r="Q17" i="8" l="1"/>
  <c r="Q18" i="8"/>
  <c r="Q19" i="8"/>
  <c r="Q20" i="8"/>
  <c r="Q21" i="8"/>
  <c r="Q37" i="8"/>
  <c r="Q38" i="8"/>
  <c r="Q41" i="8" l="1"/>
  <c r="Q42" i="8" s="1"/>
  <c r="Q22" i="8"/>
</calcChain>
</file>

<file path=xl/sharedStrings.xml><?xml version="1.0" encoding="utf-8"?>
<sst xmlns="http://schemas.openxmlformats.org/spreadsheetml/2006/main" count="172" uniqueCount="151">
  <si>
    <t>작 성 일 자</t>
    <phoneticPr fontId="1" type="noConversion"/>
  </si>
  <si>
    <t>안 전 관 리 자</t>
    <phoneticPr fontId="1" type="noConversion"/>
  </si>
  <si>
    <t>현 장 소 장</t>
    <phoneticPr fontId="1" type="noConversion"/>
  </si>
  <si>
    <t>2021.06.18</t>
    <phoneticPr fontId="1" type="noConversion"/>
  </si>
  <si>
    <r>
      <t xml:space="preserve">이 인 욱  </t>
    </r>
    <r>
      <rPr>
        <sz val="12"/>
        <color theme="1"/>
        <rFont val="맑은 고딕"/>
        <family val="3"/>
        <charset val="129"/>
        <scheme val="minor"/>
      </rPr>
      <t>(인)</t>
    </r>
    <phoneticPr fontId="1" type="noConversion"/>
  </si>
  <si>
    <r>
      <t xml:space="preserve">백 영 민  </t>
    </r>
    <r>
      <rPr>
        <sz val="12"/>
        <color theme="1"/>
        <rFont val="맑은 고딕"/>
        <family val="3"/>
        <charset val="129"/>
        <scheme val="minor"/>
      </rPr>
      <t>(인)</t>
    </r>
    <phoneticPr fontId="1" type="noConversion"/>
  </si>
  <si>
    <t>1. 작업개요</t>
    <phoneticPr fontId="1" type="noConversion"/>
  </si>
  <si>
    <t xml:space="preserve">지형 및 지반조건 </t>
    <phoneticPr fontId="1" type="noConversion"/>
  </si>
  <si>
    <t>2. 작업 순서</t>
    <phoneticPr fontId="1" type="noConversion"/>
  </si>
  <si>
    <t>내용</t>
    <phoneticPr fontId="1" type="noConversion"/>
  </si>
  <si>
    <t>참여자</t>
    <phoneticPr fontId="1" type="noConversion"/>
  </si>
  <si>
    <t>작업 방법</t>
    <phoneticPr fontId="1" type="noConversion"/>
  </si>
  <si>
    <t>3. 위험요소 및 안전대책</t>
    <phoneticPr fontId="1" type="noConversion"/>
  </si>
  <si>
    <t>작 업 지 휘 자</t>
    <phoneticPr fontId="1" type="noConversion"/>
  </si>
  <si>
    <t>공             종</t>
    <phoneticPr fontId="1" type="noConversion"/>
  </si>
  <si>
    <t>신     호     수</t>
    <phoneticPr fontId="1" type="noConversion"/>
  </si>
  <si>
    <t>작 업 장 소</t>
    <phoneticPr fontId="1" type="noConversion"/>
  </si>
  <si>
    <t>작 업 시 간</t>
  </si>
  <si>
    <t>작 업 일 시</t>
    <phoneticPr fontId="1" type="noConversion"/>
  </si>
  <si>
    <r>
      <t xml:space="preserve">관리감독자
</t>
    </r>
    <r>
      <rPr>
        <b/>
        <sz val="10"/>
        <color theme="1"/>
        <rFont val="맑은 고딕"/>
        <family val="3"/>
        <charset val="129"/>
        <scheme val="minor"/>
      </rPr>
      <t>(안전전담자)</t>
    </r>
    <phoneticPr fontId="1" type="noConversion"/>
  </si>
  <si>
    <t>추락예방대책</t>
    <phoneticPr fontId="1" type="noConversion"/>
  </si>
  <si>
    <t>추락위험요소</t>
    <phoneticPr fontId="1" type="noConversion"/>
  </si>
  <si>
    <t xml:space="preserve"> - 적재함 승강시 전용통로 설치</t>
    <phoneticPr fontId="1" type="noConversion"/>
  </si>
  <si>
    <t xml:space="preserve"> - 샤클 2개소 이상 체결하고, 볼트 이탈</t>
    <phoneticPr fontId="1" type="noConversion"/>
  </si>
  <si>
    <t xml:space="preserve">   되지 않도록 완전히 체결</t>
    <phoneticPr fontId="1" type="noConversion"/>
  </si>
  <si>
    <t xml:space="preserve"> - 신호수 및 작업지휘자는 주변 통제</t>
    <phoneticPr fontId="1" type="noConversion"/>
  </si>
  <si>
    <t>전도위험요소</t>
    <phoneticPr fontId="1" type="noConversion"/>
  </si>
  <si>
    <t>전도예방대책</t>
    <phoneticPr fontId="1" type="noConversion"/>
  </si>
  <si>
    <t xml:space="preserve"> - 크롤라크레인 지반 침하에 의한 전도</t>
    <phoneticPr fontId="1" type="noConversion"/>
  </si>
  <si>
    <t xml:space="preserve"> - 크롤라크레인 하부 트랙면적 이상의</t>
    <phoneticPr fontId="1" type="noConversion"/>
  </si>
  <si>
    <t>낙하/협착위험요소</t>
    <phoneticPr fontId="1" type="noConversion"/>
  </si>
  <si>
    <t>낙하/협착예방대책</t>
    <phoneticPr fontId="1" type="noConversion"/>
  </si>
  <si>
    <t>붕괴위험요소</t>
    <phoneticPr fontId="1" type="noConversion"/>
  </si>
  <si>
    <t>붕괴예방대책</t>
    <phoneticPr fontId="1" type="noConversion"/>
  </si>
  <si>
    <t xml:space="preserve"> - 붕괴위험요소 없음</t>
    <phoneticPr fontId="1" type="noConversion"/>
  </si>
  <si>
    <t xml:space="preserve"> - 반입장비이동시 장비, 작업자 협착</t>
    <phoneticPr fontId="1" type="noConversion"/>
  </si>
  <si>
    <t xml:space="preserve"> - 양중작업전 줄걸이 이상여부 및 샤클등</t>
    <phoneticPr fontId="1" type="noConversion"/>
  </si>
  <si>
    <t xml:space="preserve">   공도구 점검후 작업진행</t>
    <phoneticPr fontId="1" type="noConversion"/>
  </si>
  <si>
    <t xml:space="preserve"> - 크레인 작업중 보행자 충돌, 협착</t>
    <phoneticPr fontId="1" type="noConversion"/>
  </si>
  <si>
    <t xml:space="preserve"> - 장비 이동시 동선로 확보 및 신호관리</t>
    <phoneticPr fontId="1" type="noConversion"/>
  </si>
  <si>
    <t xml:space="preserve"> - 크레인 운반차량 적재함에서 추락</t>
    <phoneticPr fontId="1" type="noConversion"/>
  </si>
  <si>
    <t xml:space="preserve"> - 크레인 붐대 조립시 추락  </t>
    <phoneticPr fontId="1" type="noConversion"/>
  </si>
  <si>
    <t xml:space="preserve"> - 크레인 와이어 체결시 추락  </t>
    <phoneticPr fontId="1" type="noConversion"/>
  </si>
  <si>
    <t xml:space="preserve"> - 크레인 와이어 체결시 안전벨트 착용</t>
    <phoneticPr fontId="1" type="noConversion"/>
  </si>
  <si>
    <t xml:space="preserve"> - 크레인 운전석에서 추락위험</t>
    <phoneticPr fontId="1" type="noConversion"/>
  </si>
  <si>
    <t xml:space="preserve"> - 크레인붐대 상부 작업자 안전벨트착용</t>
    <phoneticPr fontId="1" type="noConversion"/>
  </si>
  <si>
    <t xml:space="preserve"> - 크레인 운전석에서 무리한 행동 금지</t>
    <phoneticPr fontId="1" type="noConversion"/>
  </si>
  <si>
    <t xml:space="preserve">   파단에 의한 낙하 및 협착</t>
    <phoneticPr fontId="1" type="noConversion"/>
  </si>
  <si>
    <t xml:space="preserve"> - 크레인 및 부자재 양중시 줄걸이</t>
    <phoneticPr fontId="1" type="noConversion"/>
  </si>
  <si>
    <t xml:space="preserve">   양중중 낙하</t>
    <phoneticPr fontId="1" type="noConversion"/>
  </si>
  <si>
    <t xml:space="preserve"> - 크레인 바디 및 트랙 인양시 이물질이</t>
    <phoneticPr fontId="1" type="noConversion"/>
  </si>
  <si>
    <t xml:space="preserve">   제거</t>
    <phoneticPr fontId="1" type="noConversion"/>
  </si>
  <si>
    <t xml:space="preserve"> - 크레인 바디 및 트랙 양중 전 이물질</t>
    <phoneticPr fontId="1" type="noConversion"/>
  </si>
  <si>
    <t xml:space="preserve">   복공판 설치 후 작업</t>
    <phoneticPr fontId="1" type="noConversion"/>
  </si>
  <si>
    <t xml:space="preserve"> - 작업 전 지반 상태 확인 후 작업</t>
    <phoneticPr fontId="1" type="noConversion"/>
  </si>
  <si>
    <t xml:space="preserve"> - 크레인 양중 무게 이상 자재 인양에</t>
    <phoneticPr fontId="1" type="noConversion"/>
  </si>
  <si>
    <t xml:space="preserve">   의한 전도 위험</t>
    <phoneticPr fontId="1" type="noConversion"/>
  </si>
  <si>
    <t xml:space="preserve"> - 크레인 제원 확인후 양중무게이상 </t>
    <phoneticPr fontId="1" type="noConversion"/>
  </si>
  <si>
    <t xml:space="preserve">   자재 인양 금지</t>
    <phoneticPr fontId="1" type="noConversion"/>
  </si>
  <si>
    <t xml:space="preserve"> 5. 근입부 이동</t>
    <phoneticPr fontId="1" type="noConversion"/>
  </si>
  <si>
    <t xml:space="preserve"> 6. 근입 후 타설</t>
    <phoneticPr fontId="1" type="noConversion"/>
  </si>
  <si>
    <t>▣ 와이어 제원표</t>
    <phoneticPr fontId="1" type="noConversion"/>
  </si>
  <si>
    <t>▣ 샤클 제원표</t>
    <phoneticPr fontId="1" type="noConversion"/>
  </si>
  <si>
    <t>▣ 크레인 제원표</t>
    <phoneticPr fontId="1" type="noConversion"/>
  </si>
  <si>
    <t>총 중량</t>
    <phoneticPr fontId="1" type="noConversion"/>
  </si>
  <si>
    <t>샤클</t>
    <phoneticPr fontId="1" type="noConversion"/>
  </si>
  <si>
    <t>16mm</t>
    <phoneticPr fontId="1" type="noConversion"/>
  </si>
  <si>
    <t>와이어</t>
    <phoneticPr fontId="1" type="noConversion"/>
  </si>
  <si>
    <t>비 고</t>
    <phoneticPr fontId="1" type="noConversion"/>
  </si>
  <si>
    <t>총중량(kg)</t>
    <phoneticPr fontId="1" type="noConversion"/>
  </si>
  <si>
    <t>단위중량</t>
    <phoneticPr fontId="1" type="noConversion"/>
  </si>
  <si>
    <t>개수</t>
    <phoneticPr fontId="1" type="noConversion"/>
  </si>
  <si>
    <t>길이(m)</t>
    <phoneticPr fontId="1" type="noConversion"/>
  </si>
  <si>
    <t>사이즈</t>
    <phoneticPr fontId="1" type="noConversion"/>
  </si>
  <si>
    <t>구 분</t>
    <phoneticPr fontId="1" type="noConversion"/>
  </si>
  <si>
    <t>(샤클, 와이어 단위중량표 참고)</t>
    <phoneticPr fontId="1" type="noConversion"/>
  </si>
  <si>
    <t>※ 중량표</t>
    <phoneticPr fontId="1" type="noConversion"/>
  </si>
  <si>
    <t>와이어연결부</t>
    <phoneticPr fontId="1" type="noConversion"/>
  </si>
  <si>
    <t>게이지하부</t>
    <phoneticPr fontId="1" type="noConversion"/>
  </si>
  <si>
    <t>게이지상부</t>
    <phoneticPr fontId="1" type="noConversion"/>
  </si>
  <si>
    <t>25mm</t>
    <phoneticPr fontId="1" type="noConversion"/>
  </si>
  <si>
    <t>33.5mm</t>
    <phoneticPr fontId="1" type="noConversion"/>
  </si>
  <si>
    <t>너그포함</t>
    <phoneticPr fontId="1" type="noConversion"/>
  </si>
  <si>
    <t>300*305*15*15</t>
    <phoneticPr fontId="1" type="noConversion"/>
  </si>
  <si>
    <t>4. 양중장비</t>
    <phoneticPr fontId="1" type="noConversion"/>
  </si>
  <si>
    <t>장비 제원</t>
    <phoneticPr fontId="1" type="noConversion"/>
  </si>
  <si>
    <t>장비명</t>
    <phoneticPr fontId="1" type="noConversion"/>
  </si>
  <si>
    <t>인양하중</t>
    <phoneticPr fontId="1" type="noConversion"/>
  </si>
  <si>
    <t>작업반경</t>
    <phoneticPr fontId="1" type="noConversion"/>
  </si>
  <si>
    <t>① 철근도면</t>
    <phoneticPr fontId="1" type="noConversion"/>
  </si>
  <si>
    <t>② 철근제원표</t>
    <phoneticPr fontId="1" type="noConversion"/>
  </si>
  <si>
    <t>③ EMBED 중량표</t>
    <phoneticPr fontId="1" type="noConversion"/>
  </si>
  <si>
    <t>타 입</t>
    <phoneticPr fontId="1" type="noConversion"/>
  </si>
  <si>
    <t>수 량</t>
    <phoneticPr fontId="1" type="noConversion"/>
  </si>
  <si>
    <t>중 량(kg)</t>
    <phoneticPr fontId="1" type="noConversion"/>
  </si>
  <si>
    <t>1EMP001</t>
    <phoneticPr fontId="1" type="noConversion"/>
  </si>
  <si>
    <t>B1EMP002</t>
    <phoneticPr fontId="1" type="noConversion"/>
  </si>
  <si>
    <t>B1EMP008</t>
    <phoneticPr fontId="1" type="noConversion"/>
  </si>
  <si>
    <t>B2EMP001</t>
    <phoneticPr fontId="1" type="noConversion"/>
  </si>
  <si>
    <t>B2EMP007</t>
    <phoneticPr fontId="1" type="noConversion"/>
  </si>
  <si>
    <t>B3EMP002</t>
    <phoneticPr fontId="1" type="noConversion"/>
  </si>
  <si>
    <t>B4EMP002</t>
    <phoneticPr fontId="1" type="noConversion"/>
  </si>
  <si>
    <t>B4EMP007</t>
    <phoneticPr fontId="1" type="noConversion"/>
  </si>
  <si>
    <t>총중량</t>
    <phoneticPr fontId="1" type="noConversion"/>
  </si>
  <si>
    <t>5. 인양 하중</t>
    <phoneticPr fontId="1" type="noConversion"/>
  </si>
  <si>
    <t>총중량</t>
    <phoneticPr fontId="1" type="noConversion"/>
  </si>
  <si>
    <t>19.648톤</t>
    <phoneticPr fontId="1" type="noConversion"/>
  </si>
  <si>
    <t>2.377톤</t>
    <phoneticPr fontId="1" type="noConversion"/>
  </si>
  <si>
    <t>22.948톤</t>
    <phoneticPr fontId="1" type="noConversion"/>
  </si>
  <si>
    <t>6. 중량표</t>
    <phoneticPr fontId="1" type="noConversion"/>
  </si>
  <si>
    <t>7. 철근도면 및 제원</t>
    <phoneticPr fontId="1" type="noConversion"/>
  </si>
  <si>
    <t xml:space="preserve"> </t>
    <phoneticPr fontId="1" type="noConversion"/>
  </si>
  <si>
    <t>작업 번호</t>
    <phoneticPr fontId="1" type="noConversion"/>
  </si>
  <si>
    <t>H-PILE 중량물취급 작업계획서</t>
    <phoneticPr fontId="1" type="noConversion"/>
  </si>
  <si>
    <t>(현 장 명 : 신공덕IPARK 신축공사현장)</t>
    <phoneticPr fontId="1" type="noConversion"/>
  </si>
  <si>
    <t>2021.09.16</t>
    <phoneticPr fontId="1" type="noConversion"/>
  </si>
  <si>
    <r>
      <t xml:space="preserve">김 도 건  </t>
    </r>
    <r>
      <rPr>
        <sz val="12"/>
        <color theme="1"/>
        <rFont val="맑은 고딕"/>
        <family val="3"/>
        <charset val="129"/>
        <scheme val="minor"/>
      </rPr>
      <t>(인)</t>
    </r>
    <phoneticPr fontId="1" type="noConversion"/>
  </si>
  <si>
    <r>
      <t xml:space="preserve">지 형 민  </t>
    </r>
    <r>
      <rPr>
        <sz val="12"/>
        <color theme="1"/>
        <rFont val="맑은 고딕"/>
        <family val="3"/>
        <charset val="129"/>
        <scheme val="minor"/>
      </rPr>
      <t>(인)</t>
    </r>
    <phoneticPr fontId="1" type="noConversion"/>
  </si>
  <si>
    <t>삼호엔지니어링㈜</t>
    <phoneticPr fontId="1" type="noConversion"/>
  </si>
  <si>
    <t>CIP</t>
    <phoneticPr fontId="1" type="noConversion"/>
  </si>
  <si>
    <t>현장내 전지역</t>
    <phoneticPr fontId="1" type="noConversion"/>
  </si>
  <si>
    <t>정 지 훈</t>
    <phoneticPr fontId="1" type="noConversion"/>
  </si>
  <si>
    <t>2021. 07. 26 ~ 작업 완료시까지</t>
    <phoneticPr fontId="1" type="noConversion"/>
  </si>
  <si>
    <t>8:00 ~ 17:00</t>
    <phoneticPr fontId="1" type="noConversion"/>
  </si>
  <si>
    <t>pile NO1~ pile NO118</t>
    <phoneticPr fontId="1" type="noConversion"/>
  </si>
  <si>
    <t>이 근 철</t>
    <phoneticPr fontId="1" type="noConversion"/>
  </si>
  <si>
    <t xml:space="preserve"> 1. H-PILE 반입</t>
    <phoneticPr fontId="1" type="noConversion"/>
  </si>
  <si>
    <t xml:space="preserve"> 임기정,정지훈,김도건</t>
    <phoneticPr fontId="1" type="noConversion"/>
  </si>
  <si>
    <t xml:space="preserve"> 2.H-PILE 이음용접</t>
    <phoneticPr fontId="1" type="noConversion"/>
  </si>
  <si>
    <t>임기정,전찬호,이재남</t>
    <phoneticPr fontId="1" type="noConversion"/>
  </si>
  <si>
    <t xml:space="preserve"> 3. H-PILE 인양고리
   설치</t>
    <phoneticPr fontId="1" type="noConversion"/>
  </si>
  <si>
    <t>. H-PILE 인양용 HOLE 천공
. 보강용 철판 덧뎀용접</t>
    <phoneticPr fontId="1" type="noConversion"/>
  </si>
  <si>
    <t>전찬호,이재남,김도건</t>
    <phoneticPr fontId="1" type="noConversion"/>
  </si>
  <si>
    <t>. 행클램프 사용 2줄걸이로 하역(첨부)</t>
    <phoneticPr fontId="1" type="noConversion"/>
  </si>
  <si>
    <t>. 크레인 인양
. 행클램프 사용 2줄걸이 작업(첨부)
. 용접용 작업대 안착
. 용접완료 후 작업장 이동</t>
    <phoneticPr fontId="1" type="noConversion"/>
  </si>
  <si>
    <t xml:space="preserve"> 4. H-PILE 인양</t>
    <phoneticPr fontId="1" type="noConversion"/>
  </si>
  <si>
    <t>크레인 인양, 인양시 하부 처짐 방지를 위해 용접부위 사전검사</t>
    <phoneticPr fontId="1" type="noConversion"/>
  </si>
  <si>
    <t>임기정,이근화,정지훈</t>
    <phoneticPr fontId="1" type="noConversion"/>
  </si>
  <si>
    <t>H-PILE 인양 후 근입을 위해 이동</t>
    <phoneticPr fontId="1" type="noConversion"/>
  </si>
  <si>
    <t>H-PILE 근입후 콘크리트 타설</t>
    <phoneticPr fontId="1" type="noConversion"/>
  </si>
  <si>
    <t>이근화,이기선,정지훈</t>
    <phoneticPr fontId="1" type="noConversion"/>
  </si>
  <si>
    <t>기 중 기(KH300-3)</t>
    <phoneticPr fontId="1" type="noConversion"/>
  </si>
  <si>
    <t>최대 인양하중(3.9m * 80톤)</t>
    <phoneticPr fontId="1" type="noConversion"/>
  </si>
  <si>
    <t>10m * 16.75톤 , 20m * 6.8ton</t>
    <phoneticPr fontId="1" type="noConversion"/>
  </si>
  <si>
    <t>10m~20m</t>
    <phoneticPr fontId="1" type="noConversion"/>
  </si>
  <si>
    <t>H-PILE(37M)</t>
    <phoneticPr fontId="1" type="noConversion"/>
  </si>
  <si>
    <t>5톤</t>
    <phoneticPr fontId="1" type="noConversion"/>
  </si>
  <si>
    <t>H-PILE</t>
    <phoneticPr fontId="1" type="noConversion"/>
  </si>
  <si>
    <t>1. H-PILE  이음용접(37M)</t>
    <phoneticPr fontId="1" type="noConversion"/>
  </si>
  <si>
    <t>1. 와이어 및 샤클</t>
    <phoneticPr fontId="1" type="noConversion"/>
  </si>
  <si>
    <t>전체 중량 (H-PILE(35M)+와이어+샤클)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</si>
</sst>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quotePrefix="1" applyFont="1" applyBorder="1" applyAlignment="1">
      <alignment horizontal="left" vertical="center"/>
    </xf>
    <xf numFmtId="0" fontId="4" fillId="0" borderId="9" xfId="0" quotePrefix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176" fontId="0" fillId="4" borderId="43" xfId="0" applyNumberForma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76" fontId="0" fillId="0" borderId="48" xfId="0" applyNumberForma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2" fontId="0" fillId="0" borderId="48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76" fontId="0" fillId="0" borderId="51" xfId="0" applyNumberForma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54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Border="1" applyAlignment="1">
      <alignment vertical="center" wrapText="1"/>
    </xf>
    <xf numFmtId="0" fontId="0" fillId="0" borderId="48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176" fontId="0" fillId="0" borderId="66" xfId="0" applyNumberFormat="1" applyBorder="1" applyAlignment="1">
      <alignment horizontal="center" vertical="center"/>
    </xf>
    <xf numFmtId="176" fontId="12" fillId="0" borderId="69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70" xfId="0" applyFont="1" applyFill="1" applyBorder="1" applyAlignment="1">
      <alignment horizontal="center" vertical="center"/>
    </xf>
    <xf numFmtId="0" fontId="4" fillId="6" borderId="71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center" vertical="center"/>
    </xf>
    <xf numFmtId="0" fontId="4" fillId="6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79" xfId="0" applyFont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78" xfId="0" applyFont="1" applyBorder="1" applyAlignment="1">
      <alignment horizontal="left" vertical="center" wrapText="1"/>
    </xf>
    <xf numFmtId="0" fontId="10" fillId="0" borderId="79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176" fontId="12" fillId="3" borderId="40" xfId="0" applyNumberFormat="1" applyFont="1" applyFill="1" applyBorder="1" applyAlignment="1">
      <alignment horizontal="center" vertical="center"/>
    </xf>
    <xf numFmtId="176" fontId="12" fillId="3" borderId="8" xfId="0" applyNumberFormat="1" applyFont="1" applyFill="1" applyBorder="1" applyAlignment="1">
      <alignment horizontal="center" vertical="center"/>
    </xf>
    <xf numFmtId="176" fontId="12" fillId="3" borderId="38" xfId="0" applyNumberFormat="1" applyFont="1" applyFill="1" applyBorder="1" applyAlignment="1">
      <alignment horizontal="center" vertical="center"/>
    </xf>
    <xf numFmtId="176" fontId="12" fillId="3" borderId="6" xfId="0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22411</xdr:colOff>
      <xdr:row>1</xdr:row>
      <xdr:rowOff>56027</xdr:rowOff>
    </xdr:from>
    <xdr:to>
      <xdr:col>10</xdr:col>
      <xdr:colOff>414618</xdr:colOff>
      <xdr:row>42</xdr:row>
      <xdr:rowOff>100853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4EBDB9CB-96E6-487C-8825-B13733E6B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970" y="347380"/>
          <a:ext cx="6544236" cy="8897473"/>
        </a:xfrm>
        <a:prstGeom prst="rect">
          <a:avLst/>
        </a:prstGeom>
      </xdr:spPr>
    </xdr:pic>
    <xdr:clientData/>
  </xdr:twoCellAnchor>
  <xdr:twoCellAnchor>
    <xdr:from>
      <xdr:col>6</xdr:col>
      <xdr:colOff>100853</xdr:colOff>
      <xdr:row>8</xdr:row>
      <xdr:rowOff>201706</xdr:rowOff>
    </xdr:from>
    <xdr:to>
      <xdr:col>6</xdr:col>
      <xdr:colOff>558054</xdr:colOff>
      <xdr:row>10</xdr:row>
      <xdr:rowOff>210670</xdr:rowOff>
    </xdr:to>
    <xdr:sp macro="" textlink="">
      <xdr:nvSpPr>
        <xdr:cNvPr id="16" name="타원 15">
          <a:extLst>
            <a:ext uri="{FF2B5EF4-FFF2-40B4-BE49-F238E27FC236}">
              <a16:creationId xmlns:a16="http://schemas.microsoft.com/office/drawing/2014/main" id="{AA46140D-9836-4B18-9F64-59D483615023}"/>
            </a:ext>
          </a:extLst>
        </xdr:cNvPr>
        <xdr:cNvSpPr/>
      </xdr:nvSpPr>
      <xdr:spPr>
        <a:xfrm>
          <a:off x="4202206" y="1983441"/>
          <a:ext cx="457201" cy="434788"/>
        </a:xfrm>
        <a:prstGeom prst="ellipse">
          <a:avLst/>
        </a:prstGeom>
        <a:noFill/>
        <a:ln w="190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549089</xdr:colOff>
      <xdr:row>10</xdr:row>
      <xdr:rowOff>44822</xdr:rowOff>
    </xdr:from>
    <xdr:to>
      <xdr:col>13</xdr:col>
      <xdr:colOff>414618</xdr:colOff>
      <xdr:row>24</xdr:row>
      <xdr:rowOff>89647</xdr:rowOff>
    </xdr:to>
    <xdr:cxnSp macro="">
      <xdr:nvCxnSpPr>
        <xdr:cNvPr id="17" name="직선 화살표 연결선 16">
          <a:extLst>
            <a:ext uri="{FF2B5EF4-FFF2-40B4-BE49-F238E27FC236}">
              <a16:creationId xmlns:a16="http://schemas.microsoft.com/office/drawing/2014/main" id="{ABF3FFCD-3B30-4C1B-AF1F-1FBFAC9A7C66}"/>
            </a:ext>
          </a:extLst>
        </xdr:cNvPr>
        <xdr:cNvCxnSpPr>
          <a:cxnSpLocks/>
        </xdr:cNvCxnSpPr>
      </xdr:nvCxnSpPr>
      <xdr:spPr>
        <a:xfrm>
          <a:off x="4650442" y="2252381"/>
          <a:ext cx="5289176" cy="3036795"/>
        </a:xfrm>
        <a:prstGeom prst="straightConnector1">
          <a:avLst/>
        </a:prstGeom>
        <a:ln w="1905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515470</xdr:colOff>
      <xdr:row>16</xdr:row>
      <xdr:rowOff>100853</xdr:rowOff>
    </xdr:from>
    <xdr:to>
      <xdr:col>22</xdr:col>
      <xdr:colOff>650830</xdr:colOff>
      <xdr:row>18</xdr:row>
      <xdr:rowOff>190499</xdr:rowOff>
    </xdr:to>
    <xdr:sp macro="" textlink="">
      <xdr:nvSpPr>
        <xdr:cNvPr id="18" name="타원 17">
          <a:extLst>
            <a:ext uri="{FF2B5EF4-FFF2-40B4-BE49-F238E27FC236}">
              <a16:creationId xmlns:a16="http://schemas.microsoft.com/office/drawing/2014/main" id="{54B61B5E-8C61-423B-8DF4-6B078484F3BA}"/>
            </a:ext>
          </a:extLst>
        </xdr:cNvPr>
        <xdr:cNvSpPr/>
      </xdr:nvSpPr>
      <xdr:spPr>
        <a:xfrm rot="19658147">
          <a:off x="16259735" y="3585882"/>
          <a:ext cx="1502477" cy="515470"/>
        </a:xfrm>
        <a:prstGeom prst="ellipse">
          <a:avLst/>
        </a:prstGeom>
        <a:noFill/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18</xdr:col>
      <xdr:colOff>560295</xdr:colOff>
      <xdr:row>15</xdr:row>
      <xdr:rowOff>112056</xdr:rowOff>
    </xdr:from>
    <xdr:to>
      <xdr:col>24</xdr:col>
      <xdr:colOff>485967</xdr:colOff>
      <xdr:row>31</xdr:row>
      <xdr:rowOff>77275</xdr:rowOff>
    </xdr:to>
    <xdr:cxnSp macro="">
      <xdr:nvCxnSpPr>
        <xdr:cNvPr id="19" name="직선 화살표 연결선 18">
          <a:extLst>
            <a:ext uri="{FF2B5EF4-FFF2-40B4-BE49-F238E27FC236}">
              <a16:creationId xmlns:a16="http://schemas.microsoft.com/office/drawing/2014/main" id="{B60129C6-9B3C-4F49-92DE-DC6C3094CA2D}"/>
            </a:ext>
          </a:extLst>
        </xdr:cNvPr>
        <xdr:cNvCxnSpPr/>
      </xdr:nvCxnSpPr>
      <xdr:spPr>
        <a:xfrm>
          <a:off x="14825383" y="3384174"/>
          <a:ext cx="4139084" cy="3461454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161472</xdr:colOff>
      <xdr:row>11</xdr:row>
      <xdr:rowOff>48982</xdr:rowOff>
    </xdr:from>
    <xdr:to>
      <xdr:col>6</xdr:col>
      <xdr:colOff>535906</xdr:colOff>
      <xdr:row>13</xdr:row>
      <xdr:rowOff>2588</xdr:rowOff>
    </xdr:to>
    <xdr:sp macro="" textlink="">
      <xdr:nvSpPr>
        <xdr:cNvPr id="20" name="타원 19">
          <a:extLst>
            <a:ext uri="{FF2B5EF4-FFF2-40B4-BE49-F238E27FC236}">
              <a16:creationId xmlns:a16="http://schemas.microsoft.com/office/drawing/2014/main" id="{D33F5710-DB66-43DD-BAE8-8D8DBCEEE104}"/>
            </a:ext>
          </a:extLst>
        </xdr:cNvPr>
        <xdr:cNvSpPr/>
      </xdr:nvSpPr>
      <xdr:spPr>
        <a:xfrm rot="19877523">
          <a:off x="4262825" y="2469453"/>
          <a:ext cx="374434" cy="379429"/>
        </a:xfrm>
        <a:prstGeom prst="ellipse">
          <a:avLst/>
        </a:prstGeom>
        <a:noFill/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358588</xdr:colOff>
      <xdr:row>11</xdr:row>
      <xdr:rowOff>168086</xdr:rowOff>
    </xdr:from>
    <xdr:to>
      <xdr:col>11</xdr:col>
      <xdr:colOff>22412</xdr:colOff>
      <xdr:row>26</xdr:row>
      <xdr:rowOff>22411</xdr:rowOff>
    </xdr:to>
    <xdr:cxnSp macro="">
      <xdr:nvCxnSpPr>
        <xdr:cNvPr id="21" name="직선 화살표 연결선 20">
          <a:extLst>
            <a:ext uri="{FF2B5EF4-FFF2-40B4-BE49-F238E27FC236}">
              <a16:creationId xmlns:a16="http://schemas.microsoft.com/office/drawing/2014/main" id="{79FB535B-0AE5-4D6B-A995-5BD7FB2AA4A2}"/>
            </a:ext>
          </a:extLst>
        </xdr:cNvPr>
        <xdr:cNvCxnSpPr>
          <a:cxnSpLocks/>
        </xdr:cNvCxnSpPr>
      </xdr:nvCxnSpPr>
      <xdr:spPr>
        <a:xfrm>
          <a:off x="4459941" y="2588557"/>
          <a:ext cx="3081618" cy="3081619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67235</xdr:colOff>
      <xdr:row>19</xdr:row>
      <xdr:rowOff>33618</xdr:rowOff>
    </xdr:from>
    <xdr:to>
      <xdr:col>7</xdr:col>
      <xdr:colOff>170329</xdr:colOff>
      <xdr:row>23</xdr:row>
      <xdr:rowOff>29135</xdr:rowOff>
    </xdr:to>
    <xdr:sp macro="" textlink="">
      <xdr:nvSpPr>
        <xdr:cNvPr id="22" name="타원 21">
          <a:extLst>
            <a:ext uri="{FF2B5EF4-FFF2-40B4-BE49-F238E27FC236}">
              <a16:creationId xmlns:a16="http://schemas.microsoft.com/office/drawing/2014/main" id="{6E30B243-F485-4697-99F1-0CA3E5E9B589}"/>
            </a:ext>
          </a:extLst>
        </xdr:cNvPr>
        <xdr:cNvSpPr/>
      </xdr:nvSpPr>
      <xdr:spPr>
        <a:xfrm>
          <a:off x="4168588" y="4157383"/>
          <a:ext cx="786653" cy="85837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7</xdr:col>
      <xdr:colOff>11205</xdr:colOff>
      <xdr:row>8</xdr:row>
      <xdr:rowOff>11206</xdr:rowOff>
    </xdr:from>
    <xdr:to>
      <xdr:col>11</xdr:col>
      <xdr:colOff>750794</xdr:colOff>
      <xdr:row>19</xdr:row>
      <xdr:rowOff>103095</xdr:rowOff>
    </xdr:to>
    <xdr:cxnSp macro="">
      <xdr:nvCxnSpPr>
        <xdr:cNvPr id="23" name="직선 화살표 연결선 22">
          <a:extLst>
            <a:ext uri="{FF2B5EF4-FFF2-40B4-BE49-F238E27FC236}">
              <a16:creationId xmlns:a16="http://schemas.microsoft.com/office/drawing/2014/main" id="{46F0C099-B76A-4896-8A21-349F7ABE89F4}"/>
            </a:ext>
          </a:extLst>
        </xdr:cNvPr>
        <xdr:cNvCxnSpPr/>
      </xdr:nvCxnSpPr>
      <xdr:spPr>
        <a:xfrm flipV="1">
          <a:off x="4796117" y="1792941"/>
          <a:ext cx="3473824" cy="243391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91439</xdr:colOff>
      <xdr:row>2</xdr:row>
      <xdr:rowOff>68581</xdr:rowOff>
    </xdr:from>
    <xdr:to>
      <xdr:col>8</xdr:col>
      <xdr:colOff>337860</xdr:colOff>
      <xdr:row>42</xdr:row>
      <xdr:rowOff>76203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AA6A4869-E74D-4964-B9DE-757991B19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-1526521" y="2128501"/>
          <a:ext cx="8846822" cy="5610901"/>
        </a:xfrm>
        <a:prstGeom prst="rect">
          <a:avLst/>
        </a:prstGeom>
      </xdr:spPr>
    </xdr:pic>
    <xdr:clientData/>
  </xdr:twoCellAnchor>
  <xdr:twoCellAnchor editAs="oneCell">
    <xdr:from>
      <xdr:col>0</xdr:col>
      <xdr:colOff>7621</xdr:colOff>
      <xdr:row>45</xdr:row>
      <xdr:rowOff>205740</xdr:rowOff>
    </xdr:from>
    <xdr:to>
      <xdr:col>8</xdr:col>
      <xdr:colOff>609601</xdr:colOff>
      <xdr:row>80</xdr:row>
      <xdr:rowOff>15240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6BDAE9F8-7DBA-4059-8A52-D66CE7E8C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1" y="10149840"/>
          <a:ext cx="5966460" cy="7543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83821</xdr:rowOff>
    </xdr:from>
    <xdr:to>
      <xdr:col>4</xdr:col>
      <xdr:colOff>548638</xdr:colOff>
      <xdr:row>128</xdr:row>
      <xdr:rowOff>129540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2B3646FA-F27B-4CA0-8FFD-759519499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-2952751" y="22261832"/>
          <a:ext cx="9136379" cy="32308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81916</xdr:colOff>
      <xdr:row>2</xdr:row>
      <xdr:rowOff>59055</xdr:rowOff>
    </xdr:from>
    <xdr:to>
      <xdr:col>8</xdr:col>
      <xdr:colOff>523876</xdr:colOff>
      <xdr:row>38</xdr:row>
      <xdr:rowOff>17145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439"/>
        <a:stretch/>
      </xdr:blipFill>
      <xdr:spPr>
        <a:xfrm>
          <a:off x="81916" y="478155"/>
          <a:ext cx="5928360" cy="7501890"/>
        </a:xfrm>
        <a:prstGeom prst="rect">
          <a:avLst/>
        </a:prstGeom>
      </xdr:spPr>
    </xdr:pic>
    <xdr:clientData/>
  </xdr:twoCellAnchor>
  <xdr:twoCellAnchor>
    <xdr:from>
      <xdr:col>0</xdr:col>
      <xdr:colOff>476252</xdr:colOff>
      <xdr:row>18</xdr:row>
      <xdr:rowOff>180975</xdr:rowOff>
    </xdr:from>
    <xdr:to>
      <xdr:col>7</xdr:col>
      <xdr:colOff>323852</xdr:colOff>
      <xdr:row>19</xdr:row>
      <xdr:rowOff>133350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rot="16200000">
          <a:off x="2719389" y="1709738"/>
          <a:ext cx="161925" cy="46482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ln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0</xdr:col>
      <xdr:colOff>466725</xdr:colOff>
      <xdr:row>16</xdr:row>
      <xdr:rowOff>19050</xdr:rowOff>
    </xdr:from>
    <xdr:to>
      <xdr:col>7</xdr:col>
      <xdr:colOff>314325</xdr:colOff>
      <xdr:row>16</xdr:row>
      <xdr:rowOff>180975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rot="16200000">
          <a:off x="2709862" y="1128713"/>
          <a:ext cx="161925" cy="46482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ln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0</xdr:col>
      <xdr:colOff>457202</xdr:colOff>
      <xdr:row>14</xdr:row>
      <xdr:rowOff>19051</xdr:rowOff>
    </xdr:from>
    <xdr:to>
      <xdr:col>7</xdr:col>
      <xdr:colOff>304802</xdr:colOff>
      <xdr:row>14</xdr:row>
      <xdr:rowOff>180976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 rot="16200000">
          <a:off x="2700339" y="709614"/>
          <a:ext cx="161925" cy="46482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ln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0</xdr:col>
      <xdr:colOff>447677</xdr:colOff>
      <xdr:row>11</xdr:row>
      <xdr:rowOff>180975</xdr:rowOff>
    </xdr:from>
    <xdr:to>
      <xdr:col>7</xdr:col>
      <xdr:colOff>295277</xdr:colOff>
      <xdr:row>12</xdr:row>
      <xdr:rowOff>133350</xdr:rowOff>
    </xdr:to>
    <xdr:sp macro="" textlink="">
      <xdr:nvSpPr>
        <xdr:cNvPr id="6" name="직사각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 rot="16200000">
          <a:off x="2690814" y="242888"/>
          <a:ext cx="161925" cy="46482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ln>
              <a:solidFill>
                <a:srgbClr val="FF0000"/>
              </a:solidFill>
            </a:ln>
            <a:noFill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114300</xdr:rowOff>
    </xdr:from>
    <xdr:to>
      <xdr:col>8</xdr:col>
      <xdr:colOff>563880</xdr:colOff>
      <xdr:row>40</xdr:row>
      <xdr:rowOff>99060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23" b="16667"/>
        <a:stretch/>
      </xdr:blipFill>
      <xdr:spPr>
        <a:xfrm>
          <a:off x="0" y="533400"/>
          <a:ext cx="6050280" cy="7947660"/>
        </a:xfrm>
        <a:prstGeom prst="rect">
          <a:avLst/>
        </a:prstGeom>
      </xdr:spPr>
    </xdr:pic>
    <xdr:clientData/>
  </xdr:twoCellAnchor>
  <xdr:twoCellAnchor>
    <xdr:from>
      <xdr:col>0</xdr:col>
      <xdr:colOff>590552</xdr:colOff>
      <xdr:row>27</xdr:row>
      <xdr:rowOff>104774</xdr:rowOff>
    </xdr:from>
    <xdr:to>
      <xdr:col>8</xdr:col>
      <xdr:colOff>171454</xdr:colOff>
      <xdr:row>28</xdr:row>
      <xdr:rowOff>28575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rot="16200000">
          <a:off x="3057527" y="3295649"/>
          <a:ext cx="133351" cy="506730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ln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0</xdr:col>
      <xdr:colOff>581027</xdr:colOff>
      <xdr:row>24</xdr:row>
      <xdr:rowOff>95249</xdr:rowOff>
    </xdr:from>
    <xdr:to>
      <xdr:col>8</xdr:col>
      <xdr:colOff>161929</xdr:colOff>
      <xdr:row>25</xdr:row>
      <xdr:rowOff>19050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rot="16200000">
          <a:off x="3048002" y="2657474"/>
          <a:ext cx="133351" cy="506730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ln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0</xdr:col>
      <xdr:colOff>571502</xdr:colOff>
      <xdr:row>22</xdr:row>
      <xdr:rowOff>57149</xdr:rowOff>
    </xdr:from>
    <xdr:to>
      <xdr:col>8</xdr:col>
      <xdr:colOff>152404</xdr:colOff>
      <xdr:row>22</xdr:row>
      <xdr:rowOff>190500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 rot="16200000">
          <a:off x="3038477" y="2200274"/>
          <a:ext cx="133351" cy="506730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ln>
              <a:solidFill>
                <a:srgbClr val="FF0000"/>
              </a:solidFill>
            </a:ln>
            <a:noFill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1</xdr:row>
      <xdr:rowOff>152400</xdr:rowOff>
    </xdr:from>
    <xdr:to>
      <xdr:col>9</xdr:col>
      <xdr:colOff>121921</xdr:colOff>
      <xdr:row>20</xdr:row>
      <xdr:rowOff>118937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516D0A66-6824-476A-9F46-90D2CBF9C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373380"/>
          <a:ext cx="6096000" cy="4165157"/>
        </a:xfrm>
        <a:prstGeom prst="rect">
          <a:avLst/>
        </a:prstGeom>
      </xdr:spPr>
    </xdr:pic>
    <xdr:clientData/>
  </xdr:twoCellAnchor>
  <xdr:twoCellAnchor>
    <xdr:from>
      <xdr:col>5</xdr:col>
      <xdr:colOff>662940</xdr:colOff>
      <xdr:row>1</xdr:row>
      <xdr:rowOff>175260</xdr:rowOff>
    </xdr:from>
    <xdr:to>
      <xdr:col>6</xdr:col>
      <xdr:colOff>510540</xdr:colOff>
      <xdr:row>19</xdr:row>
      <xdr:rowOff>121920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id="{F20E5EBB-D39C-47BE-AEAD-8C9D63A2D487}"/>
            </a:ext>
          </a:extLst>
        </xdr:cNvPr>
        <xdr:cNvSpPr/>
      </xdr:nvSpPr>
      <xdr:spPr>
        <a:xfrm>
          <a:off x="4015740" y="396240"/>
          <a:ext cx="518160" cy="39243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81"/>
  <sheetViews>
    <sheetView tabSelected="1" view="pageBreakPreview" zoomScale="115" zoomScaleNormal="100" zoomScaleSheetLayoutView="115" workbookViewId="0">
      <selection activeCell="N46" sqref="N46"/>
    </sheetView>
  </sheetViews>
  <sheetFormatPr defaultRowHeight="16.5" x14ac:dyDescent="0.3"/>
  <sheetData>
    <row r="2" spans="1:8" ht="16.5" customHeight="1" x14ac:dyDescent="0.4">
      <c r="A2" s="3"/>
      <c r="B2" s="3"/>
      <c r="C2" s="3"/>
      <c r="D2" s="3"/>
      <c r="E2" s="3"/>
      <c r="F2" s="3"/>
      <c r="G2" s="3"/>
      <c r="H2" s="3"/>
    </row>
    <row r="3" spans="1:8" ht="16.5" customHeight="1" x14ac:dyDescent="0.4">
      <c r="A3" s="3"/>
      <c r="B3" s="3"/>
      <c r="C3" s="3"/>
      <c r="D3" s="3"/>
      <c r="E3" s="3"/>
      <c r="F3" s="3"/>
      <c r="G3" s="3"/>
      <c r="H3" s="3"/>
    </row>
    <row r="4" spans="1:8" ht="16.5" customHeight="1" x14ac:dyDescent="0.4">
      <c r="A4" s="3"/>
      <c r="B4" s="3"/>
      <c r="C4" s="3"/>
      <c r="D4" s="3"/>
      <c r="E4" s="3"/>
      <c r="F4" s="3"/>
      <c r="G4" s="3"/>
      <c r="H4" s="3"/>
    </row>
    <row r="5" spans="1:8" ht="16.5" customHeight="1" x14ac:dyDescent="0.3">
      <c r="A5" s="59" t="s">
        <v>113</v>
      </c>
      <c r="B5" s="59"/>
      <c r="C5" s="59"/>
      <c r="D5" s="59"/>
      <c r="E5" s="59"/>
      <c r="F5" s="59"/>
      <c r="G5" s="59"/>
      <c r="H5" s="59"/>
    </row>
    <row r="6" spans="1:8" ht="16.5" customHeight="1" x14ac:dyDescent="0.3">
      <c r="A6" s="59"/>
      <c r="B6" s="59"/>
      <c r="C6" s="59"/>
      <c r="D6" s="59"/>
      <c r="E6" s="59"/>
      <c r="F6" s="59"/>
      <c r="G6" s="59"/>
      <c r="H6" s="59"/>
    </row>
    <row r="7" spans="1:8" ht="16.5" customHeight="1" x14ac:dyDescent="0.3">
      <c r="A7" s="59"/>
      <c r="B7" s="59"/>
      <c r="C7" s="59"/>
      <c r="D7" s="59"/>
      <c r="E7" s="59"/>
      <c r="F7" s="59"/>
      <c r="G7" s="59"/>
      <c r="H7" s="59"/>
    </row>
    <row r="8" spans="1:8" ht="16.5" customHeight="1" x14ac:dyDescent="0.3">
      <c r="A8" s="59"/>
      <c r="B8" s="59"/>
      <c r="C8" s="59"/>
      <c r="D8" s="59"/>
      <c r="E8" s="59"/>
      <c r="F8" s="59"/>
      <c r="G8" s="59"/>
      <c r="H8" s="59"/>
    </row>
    <row r="9" spans="1:8" ht="16.5" customHeight="1" x14ac:dyDescent="0.3">
      <c r="A9" s="59"/>
      <c r="B9" s="59"/>
      <c r="C9" s="59"/>
      <c r="D9" s="59"/>
      <c r="E9" s="59"/>
      <c r="F9" s="59"/>
      <c r="G9" s="59"/>
      <c r="H9" s="59"/>
    </row>
    <row r="10" spans="1:8" ht="16.5" customHeight="1" x14ac:dyDescent="0.3">
      <c r="A10" s="61"/>
      <c r="B10" s="61"/>
      <c r="C10" s="61"/>
      <c r="D10" s="61"/>
      <c r="E10" s="61"/>
      <c r="F10" s="61"/>
      <c r="G10" s="61"/>
      <c r="H10" s="61"/>
    </row>
    <row r="11" spans="1:8" ht="16.5" customHeight="1" x14ac:dyDescent="0.3">
      <c r="A11" s="61"/>
      <c r="B11" s="61"/>
      <c r="C11" s="61"/>
      <c r="D11" s="61"/>
      <c r="E11" s="61"/>
      <c r="F11" s="61"/>
      <c r="G11" s="61"/>
      <c r="H11" s="61"/>
    </row>
    <row r="12" spans="1:8" ht="16.5" customHeight="1" x14ac:dyDescent="0.3">
      <c r="A12" s="61"/>
      <c r="B12" s="61"/>
      <c r="C12" s="61"/>
      <c r="D12" s="61"/>
      <c r="E12" s="61"/>
      <c r="F12" s="61"/>
      <c r="G12" s="61"/>
      <c r="H12" s="61"/>
    </row>
    <row r="13" spans="1:8" ht="16.5" customHeight="1" x14ac:dyDescent="0.3">
      <c r="A13" s="62" t="s">
        <v>114</v>
      </c>
      <c r="B13" s="62"/>
      <c r="C13" s="62"/>
      <c r="D13" s="62"/>
      <c r="E13" s="62"/>
      <c r="F13" s="62"/>
      <c r="G13" s="62"/>
      <c r="H13" s="62"/>
    </row>
    <row r="14" spans="1:8" ht="16.5" customHeight="1" x14ac:dyDescent="0.3">
      <c r="A14" s="62"/>
      <c r="B14" s="62"/>
      <c r="C14" s="62"/>
      <c r="D14" s="62"/>
      <c r="E14" s="62"/>
      <c r="F14" s="62"/>
      <c r="G14" s="62"/>
      <c r="H14" s="62"/>
    </row>
    <row r="15" spans="1:8" ht="16.5" customHeight="1" x14ac:dyDescent="0.4">
      <c r="H15" s="2"/>
    </row>
    <row r="16" spans="1:8" ht="16.5" customHeight="1" x14ac:dyDescent="0.4">
      <c r="H16" s="2"/>
    </row>
    <row r="17" spans="1:15" ht="16.5" customHeight="1" x14ac:dyDescent="0.4">
      <c r="H17" s="2"/>
    </row>
    <row r="18" spans="1:15" ht="16.5" customHeight="1" x14ac:dyDescent="0.4">
      <c r="C18" s="4"/>
      <c r="D18" s="4"/>
      <c r="E18" s="4"/>
      <c r="F18" s="4"/>
    </row>
    <row r="19" spans="1:15" ht="16.5" customHeight="1" x14ac:dyDescent="0.4">
      <c r="B19" s="2"/>
      <c r="C19" s="2"/>
      <c r="D19" s="2"/>
      <c r="E19" s="2"/>
      <c r="F19" s="2"/>
      <c r="G19" s="2"/>
    </row>
    <row r="20" spans="1:15" ht="16.5" customHeight="1" x14ac:dyDescent="0.3">
      <c r="B20" s="2"/>
      <c r="C20" s="8"/>
      <c r="D20" s="8"/>
      <c r="E20" s="8"/>
      <c r="F20" s="8"/>
      <c r="G20" s="2"/>
      <c r="J20" s="63" t="s">
        <v>0</v>
      </c>
      <c r="K20" s="63"/>
      <c r="L20" s="63" t="s">
        <v>3</v>
      </c>
      <c r="M20" s="63"/>
    </row>
    <row r="21" spans="1:15" ht="16.5" customHeight="1" x14ac:dyDescent="0.3">
      <c r="A21" s="3"/>
      <c r="B21" s="3"/>
      <c r="C21" s="8"/>
      <c r="D21" s="8"/>
      <c r="E21" s="8"/>
      <c r="F21" s="8"/>
      <c r="G21" s="3"/>
      <c r="H21" s="3"/>
      <c r="J21" s="63"/>
      <c r="K21" s="63"/>
      <c r="L21" s="63"/>
      <c r="M21" s="63"/>
    </row>
    <row r="22" spans="1:15" ht="16.5" customHeight="1" x14ac:dyDescent="0.3">
      <c r="A22" s="3"/>
      <c r="B22" s="3"/>
      <c r="G22" s="3"/>
      <c r="H22" s="3"/>
      <c r="J22" s="55" t="s">
        <v>1</v>
      </c>
      <c r="K22" s="56"/>
      <c r="L22" s="55" t="s">
        <v>4</v>
      </c>
      <c r="M22" s="56"/>
    </row>
    <row r="23" spans="1:15" ht="16.5" customHeight="1" x14ac:dyDescent="0.3">
      <c r="A23" s="3"/>
      <c r="B23" s="3"/>
      <c r="G23" s="3"/>
      <c r="H23" s="3"/>
      <c r="J23" s="57"/>
      <c r="K23" s="58"/>
      <c r="L23" s="57"/>
      <c r="M23" s="58"/>
    </row>
    <row r="24" spans="1:15" ht="16.5" customHeight="1" x14ac:dyDescent="0.3">
      <c r="A24" s="3"/>
      <c r="B24" s="3"/>
      <c r="G24" s="3"/>
      <c r="H24" s="3"/>
      <c r="J24" s="55" t="s">
        <v>2</v>
      </c>
      <c r="K24" s="56"/>
      <c r="L24" s="55" t="s">
        <v>5</v>
      </c>
      <c r="M24" s="56"/>
    </row>
    <row r="25" spans="1:15" ht="16.5" customHeight="1" x14ac:dyDescent="0.3">
      <c r="A25" s="3"/>
      <c r="B25" s="3"/>
      <c r="G25" s="3"/>
      <c r="H25" s="3"/>
      <c r="J25" s="57"/>
      <c r="K25" s="58"/>
      <c r="L25" s="57"/>
      <c r="M25" s="58"/>
    </row>
    <row r="26" spans="1:15" ht="16.5" customHeight="1" x14ac:dyDescent="0.4">
      <c r="A26" s="3"/>
      <c r="B26" s="3"/>
      <c r="G26" s="3"/>
      <c r="H26" s="3"/>
    </row>
    <row r="27" spans="1:15" ht="16.5" customHeight="1" x14ac:dyDescent="0.4">
      <c r="A27" s="5"/>
      <c r="B27" s="3"/>
      <c r="G27" s="3"/>
      <c r="H27" s="5"/>
    </row>
    <row r="28" spans="1:15" ht="16.5" customHeight="1" x14ac:dyDescent="0.3">
      <c r="A28" s="5"/>
      <c r="B28" s="3"/>
      <c r="C28" s="3"/>
      <c r="D28" s="3"/>
      <c r="E28" s="3"/>
      <c r="F28" s="3"/>
      <c r="G28" s="3"/>
      <c r="H28" s="5"/>
      <c r="J28" s="61"/>
      <c r="K28" s="61"/>
      <c r="L28" s="61"/>
      <c r="M28" s="61"/>
      <c r="N28" s="61"/>
      <c r="O28" s="61"/>
    </row>
    <row r="29" spans="1:15" ht="16.5" customHeight="1" x14ac:dyDescent="0.3">
      <c r="B29" s="3"/>
      <c r="C29" s="3"/>
      <c r="D29" s="3"/>
      <c r="E29" s="3"/>
      <c r="F29" s="3"/>
      <c r="G29" s="3"/>
      <c r="J29" s="61"/>
      <c r="K29" s="61"/>
      <c r="L29" s="61"/>
      <c r="M29" s="61"/>
      <c r="N29" s="61"/>
      <c r="O29" s="61"/>
    </row>
    <row r="30" spans="1:15" ht="16.5" customHeight="1" x14ac:dyDescent="0.3">
      <c r="B30" s="2"/>
      <c r="C30" s="2"/>
      <c r="D30" s="2"/>
      <c r="E30" s="2"/>
      <c r="F30" s="2"/>
      <c r="G30" s="2"/>
      <c r="J30" s="61"/>
      <c r="K30" s="61"/>
      <c r="L30" s="61"/>
      <c r="M30" s="61"/>
      <c r="N30" s="61"/>
      <c r="O30" s="61"/>
    </row>
    <row r="31" spans="1:15" ht="16.5" customHeight="1" x14ac:dyDescent="0.3">
      <c r="B31" s="2"/>
      <c r="C31" s="63" t="s">
        <v>0</v>
      </c>
      <c r="D31" s="63"/>
      <c r="E31" s="63" t="s">
        <v>115</v>
      </c>
      <c r="F31" s="63"/>
      <c r="G31" s="2"/>
    </row>
    <row r="32" spans="1:15" ht="16.5" customHeight="1" x14ac:dyDescent="0.3">
      <c r="B32" s="2"/>
      <c r="C32" s="63"/>
      <c r="D32" s="63"/>
      <c r="E32" s="63"/>
      <c r="F32" s="63"/>
      <c r="G32" s="2"/>
    </row>
    <row r="33" spans="2:8" ht="16.5" customHeight="1" x14ac:dyDescent="0.3">
      <c r="B33" s="2"/>
      <c r="C33" s="64" t="s">
        <v>19</v>
      </c>
      <c r="D33" s="56"/>
      <c r="E33" s="55" t="s">
        <v>116</v>
      </c>
      <c r="F33" s="56"/>
      <c r="G33" s="2"/>
    </row>
    <row r="34" spans="2:8" ht="16.5" customHeight="1" x14ac:dyDescent="0.3">
      <c r="B34" s="2"/>
      <c r="C34" s="57"/>
      <c r="D34" s="58"/>
      <c r="E34" s="57"/>
      <c r="F34" s="58"/>
      <c r="G34" s="2"/>
    </row>
    <row r="35" spans="2:8" ht="16.5" customHeight="1" x14ac:dyDescent="0.3">
      <c r="B35" s="2"/>
      <c r="C35" s="55" t="s">
        <v>2</v>
      </c>
      <c r="D35" s="56"/>
      <c r="E35" s="55" t="s">
        <v>117</v>
      </c>
      <c r="F35" s="56"/>
      <c r="G35" s="2"/>
    </row>
    <row r="36" spans="2:8" ht="16.5" customHeight="1" x14ac:dyDescent="0.3">
      <c r="B36" s="2"/>
      <c r="C36" s="57"/>
      <c r="D36" s="58"/>
      <c r="E36" s="57"/>
      <c r="F36" s="58"/>
      <c r="G36" s="2"/>
    </row>
    <row r="37" spans="2:8" ht="16.5" customHeight="1" x14ac:dyDescent="0.3">
      <c r="B37" s="2"/>
      <c r="G37" s="2"/>
    </row>
    <row r="38" spans="2:8" ht="16.5" customHeight="1" x14ac:dyDescent="0.3">
      <c r="H38" s="1"/>
    </row>
    <row r="39" spans="2:8" ht="16.5" customHeight="1" x14ac:dyDescent="0.3">
      <c r="H39" s="1"/>
    </row>
    <row r="41" spans="2:8" x14ac:dyDescent="0.3">
      <c r="B41" s="61" t="s">
        <v>118</v>
      </c>
      <c r="C41" s="61"/>
      <c r="D41" s="61"/>
      <c r="E41" s="61"/>
      <c r="F41" s="61"/>
      <c r="G41" s="61"/>
    </row>
    <row r="42" spans="2:8" x14ac:dyDescent="0.3">
      <c r="B42" s="61"/>
      <c r="C42" s="61"/>
      <c r="D42" s="61"/>
      <c r="E42" s="61"/>
      <c r="F42" s="61"/>
      <c r="G42" s="61"/>
    </row>
    <row r="43" spans="2:8" x14ac:dyDescent="0.3">
      <c r="B43" s="61"/>
      <c r="C43" s="61"/>
      <c r="D43" s="61"/>
      <c r="E43" s="61"/>
      <c r="F43" s="61"/>
      <c r="G43" s="61"/>
    </row>
    <row r="69" spans="1:7" x14ac:dyDescent="0.3">
      <c r="A69" s="60"/>
      <c r="B69" s="60"/>
      <c r="C69" s="60"/>
      <c r="D69" s="60"/>
      <c r="E69" s="60"/>
      <c r="F69" s="60"/>
      <c r="G69" s="60"/>
    </row>
    <row r="70" spans="1:7" x14ac:dyDescent="0.3">
      <c r="A70" s="60"/>
    </row>
    <row r="71" spans="1:7" x14ac:dyDescent="0.3">
      <c r="A71" s="60"/>
    </row>
    <row r="72" spans="1:7" x14ac:dyDescent="0.3">
      <c r="A72" s="60"/>
    </row>
    <row r="73" spans="1:7" x14ac:dyDescent="0.3">
      <c r="A73" s="60"/>
    </row>
    <row r="74" spans="1:7" x14ac:dyDescent="0.3">
      <c r="A74" s="60"/>
    </row>
    <row r="75" spans="1:7" x14ac:dyDescent="0.3">
      <c r="A75" s="60"/>
      <c r="B75" s="60"/>
      <c r="C75" s="60"/>
      <c r="D75" s="60"/>
      <c r="E75" s="60"/>
      <c r="F75" s="60"/>
      <c r="G75" s="60"/>
    </row>
    <row r="76" spans="1:7" x14ac:dyDescent="0.3">
      <c r="A76" s="60"/>
    </row>
    <row r="77" spans="1:7" x14ac:dyDescent="0.3">
      <c r="A77" s="60"/>
    </row>
    <row r="78" spans="1:7" x14ac:dyDescent="0.3">
      <c r="A78" s="60"/>
    </row>
    <row r="79" spans="1:7" x14ac:dyDescent="0.3">
      <c r="A79" s="60"/>
    </row>
    <row r="80" spans="1:7" x14ac:dyDescent="0.3">
      <c r="A80" s="60"/>
    </row>
    <row r="81" spans="1:1" x14ac:dyDescent="0.3">
      <c r="A81" s="60"/>
    </row>
  </sheetData>
  <mergeCells count="25">
    <mergeCell ref="J28:O30"/>
    <mergeCell ref="C31:D32"/>
    <mergeCell ref="E31:F32"/>
    <mergeCell ref="C33:D34"/>
    <mergeCell ref="E33:F34"/>
    <mergeCell ref="J20:K21"/>
    <mergeCell ref="L20:M21"/>
    <mergeCell ref="J22:K23"/>
    <mergeCell ref="L22:M23"/>
    <mergeCell ref="J24:K25"/>
    <mergeCell ref="L24:M25"/>
    <mergeCell ref="C35:D36"/>
    <mergeCell ref="E35:F36"/>
    <mergeCell ref="A5:H9"/>
    <mergeCell ref="A75:A81"/>
    <mergeCell ref="B69:C69"/>
    <mergeCell ref="D69:E69"/>
    <mergeCell ref="F69:G69"/>
    <mergeCell ref="A69:A74"/>
    <mergeCell ref="B75:C75"/>
    <mergeCell ref="D75:E75"/>
    <mergeCell ref="F75:G75"/>
    <mergeCell ref="B41:G43"/>
    <mergeCell ref="A13:H14"/>
    <mergeCell ref="A10:H12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5"/>
  <sheetViews>
    <sheetView topLeftCell="A34" workbookViewId="0">
      <selection activeCell="E7" sqref="E7:F8"/>
    </sheetView>
  </sheetViews>
  <sheetFormatPr defaultColWidth="8.75" defaultRowHeight="16.5" x14ac:dyDescent="0.3"/>
  <cols>
    <col min="1" max="16384" width="8.75" style="13"/>
  </cols>
  <sheetData>
    <row r="1" spans="1:8" x14ac:dyDescent="0.3">
      <c r="A1" s="12" t="s">
        <v>6</v>
      </c>
    </row>
    <row r="2" spans="1:8" ht="17.25" thickBot="1" x14ac:dyDescent="0.35">
      <c r="A2" s="12"/>
    </row>
    <row r="3" spans="1:8" x14ac:dyDescent="0.3">
      <c r="A3" s="147" t="s">
        <v>14</v>
      </c>
      <c r="B3" s="148"/>
      <c r="C3" s="149" t="s">
        <v>119</v>
      </c>
      <c r="D3" s="150"/>
      <c r="E3" s="151" t="s">
        <v>16</v>
      </c>
      <c r="F3" s="148"/>
      <c r="G3" s="124" t="s">
        <v>120</v>
      </c>
      <c r="H3" s="125"/>
    </row>
    <row r="4" spans="1:8" x14ac:dyDescent="0.3">
      <c r="A4" s="87"/>
      <c r="B4" s="88"/>
      <c r="C4" s="129"/>
      <c r="D4" s="115"/>
      <c r="E4" s="111"/>
      <c r="F4" s="88"/>
      <c r="G4" s="114"/>
      <c r="H4" s="126"/>
    </row>
    <row r="5" spans="1:8" x14ac:dyDescent="0.3">
      <c r="A5" s="65" t="s">
        <v>7</v>
      </c>
      <c r="B5" s="66"/>
      <c r="C5" s="112"/>
      <c r="D5" s="127"/>
      <c r="E5" s="127"/>
      <c r="F5" s="127"/>
      <c r="G5" s="127"/>
      <c r="H5" s="128"/>
    </row>
    <row r="6" spans="1:8" x14ac:dyDescent="0.3">
      <c r="A6" s="87"/>
      <c r="B6" s="88"/>
      <c r="C6" s="114"/>
      <c r="D6" s="129"/>
      <c r="E6" s="129"/>
      <c r="F6" s="129"/>
      <c r="G6" s="129"/>
      <c r="H6" s="126"/>
    </row>
    <row r="7" spans="1:8" x14ac:dyDescent="0.3">
      <c r="A7" s="65" t="s">
        <v>13</v>
      </c>
      <c r="B7" s="66"/>
      <c r="C7" s="112" t="s">
        <v>125</v>
      </c>
      <c r="D7" s="113"/>
      <c r="E7" s="110" t="s">
        <v>18</v>
      </c>
      <c r="F7" s="66"/>
      <c r="G7" s="171" t="s">
        <v>122</v>
      </c>
      <c r="H7" s="128"/>
    </row>
    <row r="8" spans="1:8" x14ac:dyDescent="0.3">
      <c r="A8" s="87"/>
      <c r="B8" s="88"/>
      <c r="C8" s="114"/>
      <c r="D8" s="115"/>
      <c r="E8" s="111"/>
      <c r="F8" s="88"/>
      <c r="G8" s="172"/>
      <c r="H8" s="173"/>
    </row>
    <row r="9" spans="1:8" x14ac:dyDescent="0.3">
      <c r="A9" s="65" t="s">
        <v>15</v>
      </c>
      <c r="B9" s="174"/>
      <c r="C9" s="107" t="s">
        <v>121</v>
      </c>
      <c r="D9" s="107"/>
      <c r="E9" s="109" t="s">
        <v>17</v>
      </c>
      <c r="F9" s="76"/>
      <c r="G9" s="112" t="s">
        <v>123</v>
      </c>
      <c r="H9" s="128"/>
    </row>
    <row r="10" spans="1:8" x14ac:dyDescent="0.3">
      <c r="A10" s="75"/>
      <c r="B10" s="95"/>
      <c r="C10" s="108"/>
      <c r="D10" s="108"/>
      <c r="E10" s="109"/>
      <c r="F10" s="76"/>
      <c r="G10" s="172"/>
      <c r="H10" s="173"/>
    </row>
    <row r="11" spans="1:8" x14ac:dyDescent="0.3">
      <c r="A11" s="164" t="s">
        <v>112</v>
      </c>
      <c r="B11" s="165"/>
      <c r="C11" s="108" t="s">
        <v>124</v>
      </c>
      <c r="D11" s="108"/>
      <c r="E11" s="108"/>
      <c r="F11" s="108"/>
      <c r="G11" s="108"/>
      <c r="H11" s="168"/>
    </row>
    <row r="12" spans="1:8" ht="17.25" thickBot="1" x14ac:dyDescent="0.35">
      <c r="A12" s="166"/>
      <c r="B12" s="167"/>
      <c r="C12" s="169"/>
      <c r="D12" s="169"/>
      <c r="E12" s="169"/>
      <c r="F12" s="169"/>
      <c r="G12" s="169"/>
      <c r="H12" s="170"/>
    </row>
    <row r="13" spans="1:8" x14ac:dyDescent="0.3">
      <c r="A13" s="54"/>
      <c r="B13" s="54"/>
      <c r="C13" s="53"/>
      <c r="D13" s="53"/>
      <c r="E13" s="54"/>
      <c r="F13" s="54"/>
      <c r="G13" s="53"/>
      <c r="H13" s="53"/>
    </row>
    <row r="14" spans="1:8" x14ac:dyDescent="0.3">
      <c r="A14" s="152" t="s">
        <v>8</v>
      </c>
      <c r="B14" s="152"/>
    </row>
    <row r="15" spans="1:8" ht="17.25" thickBot="1" x14ac:dyDescent="0.35">
      <c r="A15" s="15"/>
      <c r="B15" s="15" t="s">
        <v>111</v>
      </c>
    </row>
    <row r="16" spans="1:8" ht="17.25" thickBot="1" x14ac:dyDescent="0.35">
      <c r="A16" s="153" t="s">
        <v>11</v>
      </c>
      <c r="B16" s="154"/>
      <c r="C16" s="116" t="s">
        <v>9</v>
      </c>
      <c r="D16" s="116"/>
      <c r="E16" s="116"/>
      <c r="F16" s="116"/>
      <c r="G16" s="116" t="s">
        <v>10</v>
      </c>
      <c r="H16" s="117"/>
    </row>
    <row r="17" spans="1:17" ht="17.25" customHeight="1" thickTop="1" x14ac:dyDescent="0.3">
      <c r="A17" s="155" t="s">
        <v>126</v>
      </c>
      <c r="B17" s="156"/>
      <c r="C17" s="157" t="s">
        <v>133</v>
      </c>
      <c r="D17" s="157"/>
      <c r="E17" s="157"/>
      <c r="F17" s="157"/>
      <c r="G17" s="97" t="s">
        <v>127</v>
      </c>
      <c r="H17" s="98"/>
    </row>
    <row r="18" spans="1:17" ht="16.5" customHeight="1" x14ac:dyDescent="0.3">
      <c r="A18" s="145"/>
      <c r="B18" s="146"/>
      <c r="C18" s="137"/>
      <c r="D18" s="137"/>
      <c r="E18" s="137"/>
      <c r="F18" s="137"/>
      <c r="G18" s="99"/>
      <c r="H18" s="100"/>
    </row>
    <row r="19" spans="1:17" ht="16.5" customHeight="1" x14ac:dyDescent="0.3">
      <c r="A19" s="141" t="s">
        <v>128</v>
      </c>
      <c r="B19" s="142"/>
      <c r="C19" s="158" t="s">
        <v>134</v>
      </c>
      <c r="D19" s="159"/>
      <c r="E19" s="159"/>
      <c r="F19" s="142"/>
      <c r="G19" s="101" t="s">
        <v>129</v>
      </c>
      <c r="H19" s="102"/>
    </row>
    <row r="20" spans="1:17" ht="16.5" customHeight="1" x14ac:dyDescent="0.3">
      <c r="A20" s="143"/>
      <c r="B20" s="144"/>
      <c r="C20" s="160"/>
      <c r="D20" s="161"/>
      <c r="E20" s="161"/>
      <c r="F20" s="144"/>
      <c r="G20" s="103"/>
      <c r="H20" s="104"/>
      <c r="J20" s="95"/>
      <c r="K20" s="95"/>
      <c r="L20" s="96"/>
      <c r="M20" s="96"/>
      <c r="N20" s="95"/>
      <c r="O20" s="95"/>
      <c r="P20" s="96"/>
      <c r="Q20" s="96"/>
    </row>
    <row r="21" spans="1:17" x14ac:dyDescent="0.3">
      <c r="A21" s="143"/>
      <c r="B21" s="144"/>
      <c r="C21" s="160"/>
      <c r="D21" s="161"/>
      <c r="E21" s="161"/>
      <c r="F21" s="144"/>
      <c r="G21" s="103"/>
      <c r="H21" s="104"/>
    </row>
    <row r="22" spans="1:17" x14ac:dyDescent="0.3">
      <c r="A22" s="145"/>
      <c r="B22" s="146"/>
      <c r="C22" s="162"/>
      <c r="D22" s="163"/>
      <c r="E22" s="163"/>
      <c r="F22" s="146"/>
      <c r="G22" s="105"/>
      <c r="H22" s="106"/>
      <c r="J22" s="95"/>
      <c r="K22" s="95"/>
      <c r="L22" s="96"/>
      <c r="M22" s="96"/>
      <c r="N22" s="95"/>
      <c r="O22" s="95"/>
      <c r="P22" s="96"/>
      <c r="Q22" s="96"/>
    </row>
    <row r="23" spans="1:17" ht="16.5" customHeight="1" x14ac:dyDescent="0.3">
      <c r="A23" s="141" t="s">
        <v>130</v>
      </c>
      <c r="B23" s="142"/>
      <c r="C23" s="158" t="s">
        <v>131</v>
      </c>
      <c r="D23" s="159"/>
      <c r="E23" s="159"/>
      <c r="F23" s="142"/>
      <c r="G23" s="101" t="s">
        <v>132</v>
      </c>
      <c r="H23" s="102"/>
    </row>
    <row r="24" spans="1:17" x14ac:dyDescent="0.3">
      <c r="A24" s="143"/>
      <c r="B24" s="144"/>
      <c r="C24" s="160"/>
      <c r="D24" s="161"/>
      <c r="E24" s="161"/>
      <c r="F24" s="144"/>
      <c r="G24" s="103"/>
      <c r="H24" s="104"/>
      <c r="J24" s="95"/>
      <c r="K24" s="95"/>
      <c r="L24" s="96"/>
      <c r="M24" s="96"/>
      <c r="N24" s="95"/>
      <c r="O24" s="95"/>
      <c r="P24" s="96"/>
      <c r="Q24" s="96"/>
    </row>
    <row r="25" spans="1:17" x14ac:dyDescent="0.3">
      <c r="A25" s="143"/>
      <c r="B25" s="144"/>
      <c r="C25" s="160"/>
      <c r="D25" s="161"/>
      <c r="E25" s="161"/>
      <c r="F25" s="144"/>
      <c r="G25" s="103"/>
      <c r="H25" s="104"/>
    </row>
    <row r="26" spans="1:17" x14ac:dyDescent="0.3">
      <c r="A26" s="145"/>
      <c r="B26" s="146"/>
      <c r="C26" s="162"/>
      <c r="D26" s="163"/>
      <c r="E26" s="163"/>
      <c r="F26" s="146"/>
      <c r="G26" s="105"/>
      <c r="H26" s="106"/>
      <c r="J26" s="95"/>
      <c r="K26" s="95"/>
      <c r="L26" s="96"/>
      <c r="M26" s="96"/>
      <c r="N26" s="95"/>
      <c r="O26" s="95"/>
      <c r="P26" s="96"/>
      <c r="Q26" s="96"/>
    </row>
    <row r="27" spans="1:17" x14ac:dyDescent="0.3">
      <c r="A27" s="134" t="s">
        <v>135</v>
      </c>
      <c r="B27" s="135"/>
      <c r="C27" s="137" t="s">
        <v>136</v>
      </c>
      <c r="D27" s="137"/>
      <c r="E27" s="137"/>
      <c r="F27" s="137"/>
      <c r="G27" s="130" t="s">
        <v>137</v>
      </c>
      <c r="H27" s="131"/>
    </row>
    <row r="28" spans="1:17" x14ac:dyDescent="0.3">
      <c r="A28" s="136"/>
      <c r="B28" s="137"/>
      <c r="C28" s="137"/>
      <c r="D28" s="137"/>
      <c r="E28" s="137"/>
      <c r="F28" s="137"/>
      <c r="G28" s="130"/>
      <c r="H28" s="131"/>
    </row>
    <row r="29" spans="1:17" x14ac:dyDescent="0.3">
      <c r="A29" s="136" t="s">
        <v>59</v>
      </c>
      <c r="B29" s="137"/>
      <c r="C29" s="140" t="s">
        <v>138</v>
      </c>
      <c r="D29" s="140"/>
      <c r="E29" s="140"/>
      <c r="F29" s="140"/>
      <c r="G29" s="130" t="s">
        <v>137</v>
      </c>
      <c r="H29" s="131"/>
    </row>
    <row r="30" spans="1:17" x14ac:dyDescent="0.3">
      <c r="A30" s="136"/>
      <c r="B30" s="137"/>
      <c r="C30" s="140"/>
      <c r="D30" s="140"/>
      <c r="E30" s="140"/>
      <c r="F30" s="140"/>
      <c r="G30" s="130"/>
      <c r="H30" s="131"/>
      <c r="J30" s="95"/>
      <c r="K30" s="95"/>
      <c r="L30" s="96"/>
      <c r="M30" s="96"/>
      <c r="N30" s="95"/>
      <c r="O30" s="95"/>
      <c r="P30" s="96"/>
      <c r="Q30" s="96"/>
    </row>
    <row r="31" spans="1:17" ht="16.5" customHeight="1" x14ac:dyDescent="0.3">
      <c r="A31" s="136" t="s">
        <v>60</v>
      </c>
      <c r="B31" s="137"/>
      <c r="C31" s="140" t="s">
        <v>139</v>
      </c>
      <c r="D31" s="140"/>
      <c r="E31" s="140"/>
      <c r="F31" s="140"/>
      <c r="G31" s="130" t="s">
        <v>140</v>
      </c>
      <c r="H31" s="131"/>
      <c r="J31" s="95"/>
      <c r="K31" s="95"/>
      <c r="L31" s="96"/>
      <c r="M31" s="96"/>
      <c r="N31" s="96"/>
      <c r="O31" s="96"/>
      <c r="P31" s="96"/>
      <c r="Q31" s="96"/>
    </row>
    <row r="32" spans="1:17" ht="17.25" thickBot="1" x14ac:dyDescent="0.35">
      <c r="A32" s="138"/>
      <c r="B32" s="139"/>
      <c r="C32" s="140"/>
      <c r="D32" s="140"/>
      <c r="E32" s="140"/>
      <c r="F32" s="140"/>
      <c r="G32" s="132"/>
      <c r="H32" s="133"/>
      <c r="J32" s="95"/>
      <c r="K32" s="95"/>
      <c r="L32" s="96"/>
      <c r="M32" s="96"/>
      <c r="N32" s="95"/>
      <c r="O32" s="95"/>
      <c r="P32" s="96"/>
      <c r="Q32" s="96"/>
    </row>
    <row r="33" spans="1:8" x14ac:dyDescent="0.3">
      <c r="A33" s="16"/>
      <c r="B33" s="17"/>
      <c r="C33" s="18"/>
      <c r="D33" s="18"/>
      <c r="E33" s="18"/>
      <c r="F33" s="18"/>
      <c r="G33" s="18"/>
      <c r="H33" s="18"/>
    </row>
    <row r="34" spans="1:8" x14ac:dyDescent="0.3">
      <c r="A34" s="19" t="s">
        <v>12</v>
      </c>
      <c r="B34" s="16"/>
      <c r="C34" s="18"/>
      <c r="D34" s="20"/>
      <c r="E34" s="18"/>
      <c r="F34" s="18"/>
      <c r="G34" s="18"/>
      <c r="H34" s="18"/>
    </row>
    <row r="35" spans="1:8" s="22" customFormat="1" x14ac:dyDescent="0.3">
      <c r="A35" s="15"/>
      <c r="B35" s="21"/>
    </row>
    <row r="36" spans="1:8" s="22" customFormat="1" x14ac:dyDescent="0.3">
      <c r="A36" s="118" t="s">
        <v>21</v>
      </c>
      <c r="B36" s="119"/>
      <c r="C36" s="119"/>
      <c r="D36" s="120"/>
      <c r="E36" s="118" t="s">
        <v>20</v>
      </c>
      <c r="F36" s="119"/>
      <c r="G36" s="119"/>
      <c r="H36" s="120"/>
    </row>
    <row r="37" spans="1:8" s="22" customFormat="1" x14ac:dyDescent="0.3">
      <c r="A37" s="11" t="s">
        <v>40</v>
      </c>
      <c r="B37" s="9"/>
      <c r="C37" s="9"/>
      <c r="D37" s="10"/>
      <c r="E37" s="11" t="s">
        <v>22</v>
      </c>
      <c r="F37" s="9"/>
      <c r="G37" s="9"/>
      <c r="H37" s="10"/>
    </row>
    <row r="38" spans="1:8" s="22" customFormat="1" x14ac:dyDescent="0.3">
      <c r="A38" s="11" t="s">
        <v>41</v>
      </c>
      <c r="B38" s="9"/>
      <c r="C38" s="9"/>
      <c r="D38" s="10"/>
      <c r="E38" s="28" t="s">
        <v>43</v>
      </c>
      <c r="F38" s="9"/>
      <c r="G38" s="9"/>
      <c r="H38" s="10"/>
    </row>
    <row r="39" spans="1:8" s="22" customFormat="1" x14ac:dyDescent="0.3">
      <c r="A39" s="11" t="s">
        <v>42</v>
      </c>
      <c r="B39" s="9"/>
      <c r="C39" s="9"/>
      <c r="D39" s="10"/>
      <c r="E39" s="28" t="s">
        <v>45</v>
      </c>
      <c r="F39" s="9"/>
      <c r="G39" s="9"/>
      <c r="H39" s="10"/>
    </row>
    <row r="40" spans="1:8" s="22" customFormat="1" x14ac:dyDescent="0.3">
      <c r="A40" s="11" t="s">
        <v>44</v>
      </c>
      <c r="B40" s="9"/>
      <c r="C40" s="9"/>
      <c r="D40" s="10"/>
      <c r="E40" s="28" t="s">
        <v>46</v>
      </c>
      <c r="F40" s="9"/>
      <c r="G40" s="9"/>
      <c r="H40" s="10"/>
    </row>
    <row r="41" spans="1:8" s="22" customFormat="1" x14ac:dyDescent="0.3">
      <c r="A41" s="25"/>
      <c r="B41" s="26"/>
      <c r="C41" s="26"/>
      <c r="D41" s="27"/>
      <c r="E41" s="29"/>
      <c r="F41" s="26"/>
      <c r="G41" s="26"/>
      <c r="H41" s="27"/>
    </row>
    <row r="42" spans="1:8" s="22" customFormat="1" x14ac:dyDescent="0.3">
      <c r="A42" s="118" t="s">
        <v>30</v>
      </c>
      <c r="B42" s="119"/>
      <c r="C42" s="119"/>
      <c r="D42" s="120"/>
      <c r="E42" s="118" t="s">
        <v>31</v>
      </c>
      <c r="F42" s="119"/>
      <c r="G42" s="119"/>
      <c r="H42" s="120"/>
    </row>
    <row r="43" spans="1:8" s="22" customFormat="1" x14ac:dyDescent="0.3">
      <c r="A43" s="11" t="s">
        <v>35</v>
      </c>
      <c r="B43" s="9"/>
      <c r="C43" s="9"/>
      <c r="D43" s="10"/>
      <c r="E43" s="121" t="s">
        <v>39</v>
      </c>
      <c r="F43" s="122"/>
      <c r="G43" s="122"/>
      <c r="H43" s="123"/>
    </row>
    <row r="44" spans="1:8" s="22" customFormat="1" x14ac:dyDescent="0.3">
      <c r="A44" s="11" t="s">
        <v>48</v>
      </c>
      <c r="B44" s="9"/>
      <c r="C44" s="9"/>
      <c r="D44" s="10"/>
      <c r="E44" s="11" t="s">
        <v>36</v>
      </c>
      <c r="F44" s="9"/>
      <c r="G44" s="9"/>
      <c r="H44" s="10"/>
    </row>
    <row r="45" spans="1:8" s="22" customFormat="1" x14ac:dyDescent="0.3">
      <c r="A45" s="11" t="s">
        <v>47</v>
      </c>
      <c r="B45" s="9"/>
      <c r="C45" s="9"/>
      <c r="D45" s="10"/>
      <c r="E45" s="11" t="s">
        <v>37</v>
      </c>
      <c r="F45" s="9"/>
      <c r="G45" s="9"/>
      <c r="H45" s="10"/>
    </row>
    <row r="46" spans="1:8" s="22" customFormat="1" x14ac:dyDescent="0.3">
      <c r="A46" s="11" t="s">
        <v>50</v>
      </c>
      <c r="B46" s="9"/>
      <c r="C46" s="9"/>
      <c r="D46" s="10"/>
      <c r="E46" s="11" t="s">
        <v>23</v>
      </c>
      <c r="F46" s="9"/>
      <c r="G46" s="9"/>
      <c r="H46" s="10"/>
    </row>
    <row r="47" spans="1:8" s="22" customFormat="1" x14ac:dyDescent="0.3">
      <c r="A47" s="11" t="s">
        <v>49</v>
      </c>
      <c r="B47" s="9"/>
      <c r="C47" s="9"/>
      <c r="D47" s="10"/>
      <c r="E47" s="11" t="s">
        <v>24</v>
      </c>
      <c r="F47" s="9"/>
      <c r="G47" s="9"/>
      <c r="H47" s="10"/>
    </row>
    <row r="48" spans="1:8" s="22" customFormat="1" x14ac:dyDescent="0.3">
      <c r="A48" s="11" t="s">
        <v>38</v>
      </c>
      <c r="B48" s="9"/>
      <c r="C48" s="9"/>
      <c r="D48" s="10"/>
      <c r="E48" s="11" t="s">
        <v>52</v>
      </c>
      <c r="F48" s="9"/>
      <c r="G48" s="9"/>
      <c r="H48" s="10"/>
    </row>
    <row r="49" spans="1:8" s="22" customFormat="1" x14ac:dyDescent="0.3">
      <c r="A49" s="11"/>
      <c r="B49" s="9"/>
      <c r="C49" s="9"/>
      <c r="D49" s="10"/>
      <c r="E49" s="11" t="s">
        <v>51</v>
      </c>
      <c r="F49" s="9"/>
      <c r="G49" s="9"/>
      <c r="H49" s="10"/>
    </row>
    <row r="50" spans="1:8" s="22" customFormat="1" x14ac:dyDescent="0.3">
      <c r="A50" s="11"/>
      <c r="B50" s="9"/>
      <c r="C50" s="9"/>
      <c r="D50" s="10"/>
      <c r="E50" s="11" t="s">
        <v>25</v>
      </c>
      <c r="F50" s="9"/>
      <c r="G50" s="9"/>
      <c r="H50" s="10"/>
    </row>
    <row r="51" spans="1:8" s="22" customFormat="1" x14ac:dyDescent="0.3">
      <c r="A51" s="11"/>
      <c r="B51" s="9"/>
      <c r="C51" s="9"/>
      <c r="D51" s="10"/>
      <c r="E51" s="11"/>
      <c r="F51" s="9"/>
      <c r="G51" s="9"/>
      <c r="H51" s="10"/>
    </row>
    <row r="52" spans="1:8" s="22" customFormat="1" x14ac:dyDescent="0.3">
      <c r="A52" s="11"/>
      <c r="B52" s="9"/>
      <c r="C52" s="9"/>
      <c r="D52" s="10"/>
      <c r="E52" s="11"/>
      <c r="F52" s="9"/>
      <c r="G52" s="9"/>
      <c r="H52" s="10"/>
    </row>
    <row r="53" spans="1:8" s="22" customFormat="1" x14ac:dyDescent="0.3">
      <c r="A53" s="11"/>
      <c r="B53" s="9"/>
      <c r="C53" s="9"/>
      <c r="D53" s="10"/>
      <c r="E53" s="11"/>
      <c r="F53" s="9"/>
      <c r="G53" s="9"/>
      <c r="H53" s="10"/>
    </row>
    <row r="54" spans="1:8" s="22" customFormat="1" x14ac:dyDescent="0.3">
      <c r="A54" s="25"/>
      <c r="B54" s="26"/>
      <c r="C54" s="26"/>
      <c r="D54" s="27"/>
      <c r="E54" s="25"/>
      <c r="F54" s="26"/>
      <c r="G54" s="26"/>
      <c r="H54" s="27"/>
    </row>
    <row r="55" spans="1:8" s="22" customFormat="1" x14ac:dyDescent="0.3">
      <c r="A55" s="118" t="s">
        <v>26</v>
      </c>
      <c r="B55" s="119"/>
      <c r="C55" s="119"/>
      <c r="D55" s="120"/>
      <c r="E55" s="118" t="s">
        <v>27</v>
      </c>
      <c r="F55" s="119"/>
      <c r="G55" s="119"/>
      <c r="H55" s="120"/>
    </row>
    <row r="56" spans="1:8" s="22" customFormat="1" x14ac:dyDescent="0.3">
      <c r="A56" s="11" t="s">
        <v>28</v>
      </c>
      <c r="B56" s="9"/>
      <c r="C56" s="9"/>
      <c r="D56" s="10"/>
      <c r="E56" s="11" t="s">
        <v>29</v>
      </c>
      <c r="F56" s="9"/>
      <c r="G56" s="9"/>
      <c r="H56" s="10"/>
    </row>
    <row r="57" spans="1:8" s="22" customFormat="1" x14ac:dyDescent="0.3">
      <c r="A57" s="11" t="s">
        <v>55</v>
      </c>
      <c r="B57" s="9"/>
      <c r="C57" s="9"/>
      <c r="D57" s="10"/>
      <c r="E57" s="11" t="s">
        <v>53</v>
      </c>
      <c r="F57" s="9"/>
      <c r="G57" s="9"/>
      <c r="H57" s="10"/>
    </row>
    <row r="58" spans="1:8" s="22" customFormat="1" x14ac:dyDescent="0.3">
      <c r="A58" s="11" t="s">
        <v>56</v>
      </c>
      <c r="B58" s="9"/>
      <c r="C58" s="9"/>
      <c r="D58" s="10"/>
      <c r="E58" s="11" t="s">
        <v>54</v>
      </c>
      <c r="F58" s="9"/>
      <c r="G58" s="9"/>
      <c r="H58" s="10"/>
    </row>
    <row r="59" spans="1:8" s="22" customFormat="1" x14ac:dyDescent="0.3">
      <c r="A59" s="11"/>
      <c r="B59" s="9"/>
      <c r="C59" s="9"/>
      <c r="D59" s="10"/>
      <c r="E59" s="11" t="s">
        <v>57</v>
      </c>
      <c r="F59" s="9"/>
      <c r="G59" s="9"/>
      <c r="H59" s="10"/>
    </row>
    <row r="60" spans="1:8" s="22" customFormat="1" x14ac:dyDescent="0.3">
      <c r="A60" s="11"/>
      <c r="B60" s="9"/>
      <c r="C60" s="9"/>
      <c r="D60" s="10"/>
      <c r="E60" s="11" t="s">
        <v>58</v>
      </c>
      <c r="F60" s="9"/>
      <c r="G60" s="9"/>
      <c r="H60" s="10"/>
    </row>
    <row r="61" spans="1:8" s="22" customFormat="1" x14ac:dyDescent="0.3">
      <c r="A61" s="118" t="s">
        <v>32</v>
      </c>
      <c r="B61" s="119"/>
      <c r="C61" s="119"/>
      <c r="D61" s="120"/>
      <c r="E61" s="118" t="s">
        <v>33</v>
      </c>
      <c r="F61" s="119"/>
      <c r="G61" s="119"/>
      <c r="H61" s="120"/>
    </row>
    <row r="62" spans="1:8" s="22" customFormat="1" x14ac:dyDescent="0.3">
      <c r="A62" s="11" t="s">
        <v>34</v>
      </c>
      <c r="B62" s="9"/>
      <c r="C62" s="9"/>
      <c r="D62" s="10"/>
      <c r="E62" s="11"/>
      <c r="F62" s="9"/>
      <c r="G62" s="9"/>
      <c r="H62" s="10"/>
    </row>
    <row r="63" spans="1:8" s="22" customFormat="1" x14ac:dyDescent="0.3">
      <c r="A63" s="25"/>
      <c r="B63" s="26"/>
      <c r="C63" s="26"/>
      <c r="D63" s="27"/>
      <c r="E63" s="25"/>
      <c r="F63" s="26"/>
      <c r="G63" s="26"/>
      <c r="H63" s="27"/>
    </row>
    <row r="64" spans="1:8" x14ac:dyDescent="0.3">
      <c r="A64" s="23"/>
      <c r="B64" s="23"/>
      <c r="C64" s="23"/>
      <c r="D64" s="23"/>
      <c r="E64" s="24"/>
      <c r="F64" s="23"/>
      <c r="G64" s="23"/>
      <c r="H64" s="23"/>
    </row>
    <row r="65" spans="1:16" ht="20.25" x14ac:dyDescent="0.3">
      <c r="A65" s="46" t="s">
        <v>84</v>
      </c>
      <c r="B65" s="47"/>
      <c r="C65" s="47"/>
      <c r="D65" s="47"/>
      <c r="E65" s="47"/>
      <c r="F65" s="47"/>
      <c r="G65" s="47"/>
      <c r="H65" s="47"/>
      <c r="I65" s="12"/>
      <c r="J65" s="12"/>
      <c r="K65" s="12"/>
      <c r="L65" s="12"/>
      <c r="M65" s="12"/>
      <c r="N65" s="12"/>
      <c r="O65" s="12"/>
      <c r="P65" s="12"/>
    </row>
    <row r="66" spans="1:16" ht="21" thickBot="1" x14ac:dyDescent="0.35">
      <c r="A66" s="46"/>
      <c r="B66" s="47"/>
      <c r="C66" s="47"/>
      <c r="D66" s="47"/>
      <c r="E66" s="47"/>
      <c r="F66" s="47"/>
      <c r="G66" s="47"/>
      <c r="H66" s="47"/>
      <c r="I66" s="12"/>
      <c r="J66" s="12"/>
      <c r="K66" s="12"/>
      <c r="L66" s="12"/>
      <c r="M66" s="12"/>
      <c r="N66" s="12"/>
      <c r="O66" s="12"/>
      <c r="P66" s="12"/>
    </row>
    <row r="67" spans="1:16" ht="17.25" thickBot="1" x14ac:dyDescent="0.35">
      <c r="A67" s="79" t="s">
        <v>85</v>
      </c>
      <c r="B67" s="82"/>
      <c r="C67" s="82"/>
      <c r="D67" s="82"/>
      <c r="E67" s="82"/>
      <c r="F67" s="82"/>
      <c r="G67" s="82"/>
      <c r="H67" s="83"/>
    </row>
    <row r="68" spans="1:16" ht="17.25" thickTop="1" x14ac:dyDescent="0.3">
      <c r="A68" s="77" t="s">
        <v>86</v>
      </c>
      <c r="B68" s="78"/>
      <c r="C68" s="84" t="s">
        <v>141</v>
      </c>
      <c r="D68" s="85"/>
      <c r="E68" s="85"/>
      <c r="F68" s="85"/>
      <c r="G68" s="85"/>
      <c r="H68" s="86"/>
    </row>
    <row r="69" spans="1:16" x14ac:dyDescent="0.3">
      <c r="A69" s="87"/>
      <c r="B69" s="88"/>
      <c r="C69" s="89"/>
      <c r="D69" s="90"/>
      <c r="E69" s="90"/>
      <c r="F69" s="90"/>
      <c r="G69" s="90"/>
      <c r="H69" s="91"/>
    </row>
    <row r="70" spans="1:16" x14ac:dyDescent="0.3">
      <c r="A70" s="65" t="s">
        <v>87</v>
      </c>
      <c r="B70" s="66"/>
      <c r="C70" s="92" t="s">
        <v>142</v>
      </c>
      <c r="D70" s="93"/>
      <c r="E70" s="93"/>
      <c r="F70" s="93"/>
      <c r="G70" s="93"/>
      <c r="H70" s="94"/>
    </row>
    <row r="71" spans="1:16" x14ac:dyDescent="0.3">
      <c r="A71" s="75"/>
      <c r="B71" s="76"/>
      <c r="C71" s="89"/>
      <c r="D71" s="90"/>
      <c r="E71" s="90"/>
      <c r="F71" s="90"/>
      <c r="G71" s="90"/>
      <c r="H71" s="91"/>
    </row>
    <row r="72" spans="1:16" x14ac:dyDescent="0.3">
      <c r="A72" s="75"/>
      <c r="B72" s="76"/>
      <c r="C72" s="92" t="s">
        <v>143</v>
      </c>
      <c r="D72" s="93"/>
      <c r="E72" s="93"/>
      <c r="F72" s="93"/>
      <c r="G72" s="93"/>
      <c r="H72" s="94"/>
    </row>
    <row r="73" spans="1:16" x14ac:dyDescent="0.3">
      <c r="A73" s="75"/>
      <c r="B73" s="76"/>
      <c r="C73" s="89"/>
      <c r="D73" s="90"/>
      <c r="E73" s="90"/>
      <c r="F73" s="90"/>
      <c r="G73" s="90"/>
      <c r="H73" s="91"/>
    </row>
    <row r="74" spans="1:16" x14ac:dyDescent="0.3">
      <c r="A74" s="65" t="s">
        <v>88</v>
      </c>
      <c r="B74" s="66"/>
      <c r="C74" s="69" t="s">
        <v>144</v>
      </c>
      <c r="D74" s="70"/>
      <c r="E74" s="70"/>
      <c r="F74" s="70"/>
      <c r="G74" s="70"/>
      <c r="H74" s="71"/>
      <c r="I74" s="95"/>
      <c r="J74" s="14"/>
      <c r="K74" s="14"/>
      <c r="L74" s="14"/>
      <c r="M74" s="95"/>
      <c r="N74" s="14"/>
      <c r="O74" s="14"/>
      <c r="P74" s="14"/>
    </row>
    <row r="75" spans="1:16" ht="17.25" thickBot="1" x14ac:dyDescent="0.35">
      <c r="A75" s="67"/>
      <c r="B75" s="68"/>
      <c r="C75" s="72"/>
      <c r="D75" s="73"/>
      <c r="E75" s="73"/>
      <c r="F75" s="73"/>
      <c r="G75" s="73"/>
      <c r="H75" s="74"/>
      <c r="I75" s="95"/>
      <c r="J75" s="14"/>
      <c r="K75" s="14"/>
      <c r="L75" s="14"/>
      <c r="M75" s="95"/>
      <c r="N75" s="14"/>
      <c r="O75" s="14"/>
      <c r="P75" s="14"/>
    </row>
    <row r="76" spans="1:16" ht="20.25" customHeight="1" x14ac:dyDescent="0.3">
      <c r="A76" s="7"/>
      <c r="B76" s="7"/>
      <c r="C76" s="7"/>
      <c r="D76" s="7"/>
      <c r="E76" s="7"/>
      <c r="F76" s="7"/>
      <c r="G76" s="7"/>
      <c r="H76" s="7"/>
      <c r="I76" s="95"/>
      <c r="J76" s="95"/>
      <c r="K76" s="95"/>
      <c r="L76" s="95"/>
      <c r="M76" s="95"/>
      <c r="N76" s="95"/>
      <c r="O76" s="95"/>
      <c r="P76" s="95"/>
    </row>
    <row r="77" spans="1:16" ht="20.25" x14ac:dyDescent="0.3">
      <c r="A77" s="46" t="s">
        <v>104</v>
      </c>
      <c r="B77" s="47"/>
      <c r="C77" s="47"/>
      <c r="D77" s="47"/>
      <c r="E77" s="47"/>
      <c r="F77" s="47"/>
      <c r="G77" s="47"/>
      <c r="H77" s="47"/>
      <c r="I77" s="95"/>
      <c r="J77" s="14"/>
      <c r="K77" s="14"/>
      <c r="L77" s="14"/>
      <c r="M77" s="95"/>
      <c r="N77" s="14"/>
      <c r="O77" s="14"/>
      <c r="P77" s="14"/>
    </row>
    <row r="78" spans="1:16" ht="21" thickBot="1" x14ac:dyDescent="0.35">
      <c r="A78" s="46"/>
      <c r="B78" s="47"/>
      <c r="C78" s="47"/>
      <c r="D78" s="47"/>
      <c r="E78" s="47"/>
      <c r="F78" s="47"/>
      <c r="G78" s="47"/>
      <c r="H78" s="47"/>
      <c r="I78" s="95"/>
      <c r="J78" s="14"/>
      <c r="K78" s="14"/>
      <c r="L78" s="14"/>
      <c r="M78" s="95"/>
      <c r="N78" s="14"/>
      <c r="O78" s="14"/>
      <c r="P78" s="14"/>
    </row>
    <row r="79" spans="1:16" ht="17.25" thickBot="1" x14ac:dyDescent="0.35">
      <c r="A79" s="79" t="s">
        <v>145</v>
      </c>
      <c r="B79" s="80"/>
      <c r="C79" s="81" t="s">
        <v>67</v>
      </c>
      <c r="D79" s="80"/>
      <c r="E79" s="82" t="s">
        <v>65</v>
      </c>
      <c r="F79" s="80"/>
      <c r="G79" s="81" t="s">
        <v>105</v>
      </c>
      <c r="H79" s="83"/>
      <c r="I79" s="95"/>
      <c r="J79" s="14"/>
      <c r="K79" s="14"/>
      <c r="L79" s="14"/>
      <c r="M79" s="95"/>
      <c r="N79" s="14"/>
      <c r="O79" s="14"/>
      <c r="P79" s="14"/>
    </row>
    <row r="80" spans="1:16" ht="17.25" thickTop="1" x14ac:dyDescent="0.3">
      <c r="A80" s="77" t="s">
        <v>146</v>
      </c>
      <c r="B80" s="78"/>
      <c r="C80" s="84" t="s">
        <v>107</v>
      </c>
      <c r="D80" s="85"/>
      <c r="E80" s="84" t="s">
        <v>106</v>
      </c>
      <c r="F80" s="85"/>
      <c r="G80" s="84" t="s">
        <v>108</v>
      </c>
      <c r="H80" s="86"/>
      <c r="I80" s="95"/>
      <c r="J80" s="14"/>
      <c r="K80" s="14"/>
      <c r="L80" s="14"/>
      <c r="M80" s="95"/>
      <c r="N80" s="14"/>
      <c r="O80" s="14"/>
      <c r="P80" s="14"/>
    </row>
    <row r="81" spans="1:16" ht="17.25" thickBot="1" x14ac:dyDescent="0.35">
      <c r="A81" s="67"/>
      <c r="B81" s="68"/>
      <c r="C81" s="72"/>
      <c r="D81" s="73"/>
      <c r="E81" s="72"/>
      <c r="F81" s="73"/>
      <c r="G81" s="72"/>
      <c r="H81" s="74"/>
      <c r="I81" s="6"/>
      <c r="J81" s="14"/>
      <c r="K81" s="14"/>
      <c r="L81" s="14"/>
      <c r="M81" s="6"/>
      <c r="N81" s="14"/>
      <c r="O81" s="14"/>
      <c r="P81" s="14"/>
    </row>
    <row r="82" spans="1:16" x14ac:dyDescent="0.3">
      <c r="A82" s="7"/>
      <c r="B82" s="7"/>
      <c r="C82" s="7"/>
      <c r="D82" s="7"/>
      <c r="E82" s="7"/>
      <c r="F82" s="7"/>
      <c r="G82" s="7"/>
      <c r="H82" s="7"/>
    </row>
    <row r="83" spans="1:16" x14ac:dyDescent="0.3">
      <c r="A83" s="7"/>
      <c r="B83" s="7"/>
      <c r="C83" s="7"/>
      <c r="D83" s="7"/>
      <c r="E83" s="7"/>
      <c r="F83" s="7"/>
      <c r="G83" s="7"/>
      <c r="H83" s="7"/>
    </row>
    <row r="84" spans="1:16" x14ac:dyDescent="0.3">
      <c r="A84" s="7"/>
      <c r="B84" s="7"/>
      <c r="C84" s="7"/>
      <c r="D84" s="7"/>
      <c r="E84" s="7"/>
      <c r="F84" s="7"/>
      <c r="G84" s="7"/>
      <c r="H84" s="7"/>
    </row>
    <row r="85" spans="1:16" x14ac:dyDescent="0.3">
      <c r="A85" s="7"/>
      <c r="B85" s="7"/>
      <c r="C85" s="7"/>
      <c r="D85" s="7"/>
      <c r="E85" s="7"/>
      <c r="F85" s="7"/>
      <c r="G85" s="7"/>
      <c r="H85" s="7"/>
    </row>
  </sheetData>
  <mergeCells count="97">
    <mergeCell ref="A19:B22"/>
    <mergeCell ref="A23:B26"/>
    <mergeCell ref="A3:B4"/>
    <mergeCell ref="C3:D4"/>
    <mergeCell ref="E3:F4"/>
    <mergeCell ref="A14:B14"/>
    <mergeCell ref="A16:B16"/>
    <mergeCell ref="A17:B18"/>
    <mergeCell ref="C17:F18"/>
    <mergeCell ref="C19:F22"/>
    <mergeCell ref="C23:F26"/>
    <mergeCell ref="A11:B12"/>
    <mergeCell ref="C11:H12"/>
    <mergeCell ref="G7:H8"/>
    <mergeCell ref="G9:H10"/>
    <mergeCell ref="A9:B10"/>
    <mergeCell ref="A42:D42"/>
    <mergeCell ref="G3:H4"/>
    <mergeCell ref="A5:B6"/>
    <mergeCell ref="C5:H6"/>
    <mergeCell ref="E36:H36"/>
    <mergeCell ref="A36:D36"/>
    <mergeCell ref="G27:H28"/>
    <mergeCell ref="G29:H30"/>
    <mergeCell ref="G31:H32"/>
    <mergeCell ref="A27:B28"/>
    <mergeCell ref="A29:B30"/>
    <mergeCell ref="A31:B32"/>
    <mergeCell ref="C27:F28"/>
    <mergeCell ref="C29:F30"/>
    <mergeCell ref="C31:F32"/>
    <mergeCell ref="A7:B8"/>
    <mergeCell ref="A55:D55"/>
    <mergeCell ref="E55:H55"/>
    <mergeCell ref="A61:D61"/>
    <mergeCell ref="E61:H61"/>
    <mergeCell ref="E43:H43"/>
    <mergeCell ref="J32:K32"/>
    <mergeCell ref="L32:M32"/>
    <mergeCell ref="N32:O32"/>
    <mergeCell ref="E42:H42"/>
    <mergeCell ref="P32:Q32"/>
    <mergeCell ref="C9:D10"/>
    <mergeCell ref="E9:F10"/>
    <mergeCell ref="E7:F8"/>
    <mergeCell ref="C7:D8"/>
    <mergeCell ref="G16:H16"/>
    <mergeCell ref="C16:F16"/>
    <mergeCell ref="M79:M80"/>
    <mergeCell ref="I74:I75"/>
    <mergeCell ref="M74:M75"/>
    <mergeCell ref="I76:L76"/>
    <mergeCell ref="M76:P76"/>
    <mergeCell ref="I77:I78"/>
    <mergeCell ref="M77:M78"/>
    <mergeCell ref="I79:I80"/>
    <mergeCell ref="J30:K30"/>
    <mergeCell ref="L30:M30"/>
    <mergeCell ref="N30:O30"/>
    <mergeCell ref="P30:Q30"/>
    <mergeCell ref="J31:K31"/>
    <mergeCell ref="L31:Q31"/>
    <mergeCell ref="G17:H18"/>
    <mergeCell ref="J20:K20"/>
    <mergeCell ref="L20:M20"/>
    <mergeCell ref="J24:K24"/>
    <mergeCell ref="L24:M24"/>
    <mergeCell ref="G19:H22"/>
    <mergeCell ref="G23:H26"/>
    <mergeCell ref="N20:O20"/>
    <mergeCell ref="P20:Q20"/>
    <mergeCell ref="J22:K22"/>
    <mergeCell ref="L22:M22"/>
    <mergeCell ref="N22:O22"/>
    <mergeCell ref="P22:Q22"/>
    <mergeCell ref="N24:O24"/>
    <mergeCell ref="P24:Q24"/>
    <mergeCell ref="J26:K26"/>
    <mergeCell ref="L26:M26"/>
    <mergeCell ref="N26:O26"/>
    <mergeCell ref="P26:Q26"/>
    <mergeCell ref="A67:H67"/>
    <mergeCell ref="A68:B69"/>
    <mergeCell ref="C68:H69"/>
    <mergeCell ref="C70:H71"/>
    <mergeCell ref="C72:H73"/>
    <mergeCell ref="A74:B75"/>
    <mergeCell ref="C74:H75"/>
    <mergeCell ref="A70:B73"/>
    <mergeCell ref="A80:B81"/>
    <mergeCell ref="A79:B79"/>
    <mergeCell ref="C79:D79"/>
    <mergeCell ref="E79:F79"/>
    <mergeCell ref="G79:H79"/>
    <mergeCell ref="C80:D81"/>
    <mergeCell ref="E80:F81"/>
    <mergeCell ref="G80:H8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3"/>
  <sheetViews>
    <sheetView view="pageBreakPreview" topLeftCell="A10" zoomScale="85" zoomScaleNormal="85" zoomScaleSheetLayoutView="85" workbookViewId="0">
      <selection activeCell="V32" sqref="V32"/>
    </sheetView>
  </sheetViews>
  <sheetFormatPr defaultRowHeight="16.5" x14ac:dyDescent="0.3"/>
  <cols>
    <col min="12" max="12" width="12.25" customWidth="1"/>
    <col min="13" max="13" width="14.125" customWidth="1"/>
    <col min="14" max="15" width="12.25" customWidth="1"/>
    <col min="16" max="16" width="10.25" customWidth="1"/>
    <col min="17" max="17" width="12.25" customWidth="1"/>
    <col min="18" max="18" width="15.25" customWidth="1"/>
    <col min="19" max="19" width="10.375" customWidth="1"/>
  </cols>
  <sheetData>
    <row r="1" spans="1:18" ht="22.9" customHeight="1" x14ac:dyDescent="0.3">
      <c r="A1" s="12" t="s">
        <v>109</v>
      </c>
    </row>
    <row r="3" spans="1:18" x14ac:dyDescent="0.3">
      <c r="L3" s="12" t="s">
        <v>148</v>
      </c>
    </row>
    <row r="14" spans="1:18" x14ac:dyDescent="0.3">
      <c r="L14" s="45" t="s">
        <v>76</v>
      </c>
      <c r="Q14" s="175" t="s">
        <v>75</v>
      </c>
      <c r="R14" s="175"/>
    </row>
    <row r="15" spans="1:18" x14ac:dyDescent="0.3">
      <c r="L15" s="44" t="s">
        <v>74</v>
      </c>
      <c r="M15" s="43" t="s">
        <v>73</v>
      </c>
      <c r="N15" s="43" t="s">
        <v>72</v>
      </c>
      <c r="O15" s="43" t="s">
        <v>71</v>
      </c>
      <c r="P15" s="43" t="s">
        <v>70</v>
      </c>
      <c r="Q15" s="43" t="s">
        <v>69</v>
      </c>
      <c r="R15" s="42" t="s">
        <v>68</v>
      </c>
    </row>
    <row r="16" spans="1:18" x14ac:dyDescent="0.3">
      <c r="L16" s="41" t="s">
        <v>147</v>
      </c>
      <c r="M16" s="40" t="s">
        <v>83</v>
      </c>
      <c r="N16" s="40">
        <v>6.4</v>
      </c>
      <c r="O16" s="40">
        <v>1</v>
      </c>
      <c r="P16" s="40">
        <v>106</v>
      </c>
      <c r="Q16" s="39">
        <v>700</v>
      </c>
      <c r="R16" s="38" t="s">
        <v>82</v>
      </c>
    </row>
    <row r="17" spans="12:18" x14ac:dyDescent="0.3">
      <c r="L17" s="41" t="s">
        <v>147</v>
      </c>
      <c r="M17" s="35" t="s">
        <v>81</v>
      </c>
      <c r="N17" s="35">
        <v>2.2999999999999998</v>
      </c>
      <c r="O17" s="35">
        <v>2</v>
      </c>
      <c r="P17" s="35">
        <v>4.33</v>
      </c>
      <c r="Q17" s="34">
        <f>N17*O17*P17</f>
        <v>19.917999999999999</v>
      </c>
      <c r="R17" s="33" t="s">
        <v>79</v>
      </c>
    </row>
    <row r="18" spans="12:18" x14ac:dyDescent="0.3">
      <c r="L18" s="41" t="s">
        <v>147</v>
      </c>
      <c r="M18" s="35" t="s">
        <v>80</v>
      </c>
      <c r="N18" s="35">
        <v>1.9</v>
      </c>
      <c r="O18" s="35">
        <v>5</v>
      </c>
      <c r="P18" s="35">
        <v>2.41</v>
      </c>
      <c r="Q18" s="34">
        <f>N18*O18*P18</f>
        <v>22.895000000000003</v>
      </c>
      <c r="R18" s="33" t="s">
        <v>78</v>
      </c>
    </row>
    <row r="19" spans="12:18" x14ac:dyDescent="0.3">
      <c r="L19" s="37" t="s">
        <v>67</v>
      </c>
      <c r="M19" s="36">
        <v>1.75</v>
      </c>
      <c r="N19" s="35"/>
      <c r="O19" s="35">
        <v>2</v>
      </c>
      <c r="P19" s="35">
        <v>14.2</v>
      </c>
      <c r="Q19" s="34">
        <f>O19*P19</f>
        <v>28.4</v>
      </c>
      <c r="R19" s="33" t="s">
        <v>79</v>
      </c>
    </row>
    <row r="20" spans="12:18" x14ac:dyDescent="0.3">
      <c r="L20" s="37" t="s">
        <v>65</v>
      </c>
      <c r="M20" s="36">
        <v>1.125</v>
      </c>
      <c r="N20" s="35"/>
      <c r="O20" s="35">
        <v>5</v>
      </c>
      <c r="P20" s="35">
        <v>3.2</v>
      </c>
      <c r="Q20" s="34">
        <f>O20*P20</f>
        <v>16</v>
      </c>
      <c r="R20" s="33" t="s">
        <v>78</v>
      </c>
    </row>
    <row r="21" spans="12:18" x14ac:dyDescent="0.3">
      <c r="L21" s="37"/>
      <c r="M21" s="36">
        <v>1.125</v>
      </c>
      <c r="N21" s="35"/>
      <c r="O21" s="35">
        <v>5</v>
      </c>
      <c r="P21" s="35">
        <v>3.2</v>
      </c>
      <c r="Q21" s="34">
        <f>O21*P21</f>
        <v>16</v>
      </c>
      <c r="R21" s="33" t="s">
        <v>77</v>
      </c>
    </row>
    <row r="22" spans="12:18" x14ac:dyDescent="0.3">
      <c r="L22" s="176" t="s">
        <v>64</v>
      </c>
      <c r="M22" s="177"/>
      <c r="N22" s="177"/>
      <c r="O22" s="177"/>
      <c r="P22" s="178"/>
      <c r="Q22" s="32">
        <f>SUM(Q16:Q21)</f>
        <v>803.21299999999997</v>
      </c>
      <c r="R22" s="31"/>
    </row>
    <row r="23" spans="12:18" ht="17.45" x14ac:dyDescent="0.4">
      <c r="L23" s="30"/>
      <c r="M23" s="30"/>
      <c r="N23" s="30"/>
      <c r="O23" s="30"/>
      <c r="P23" s="30"/>
      <c r="Q23" s="30"/>
      <c r="R23" s="30"/>
    </row>
    <row r="24" spans="12:18" x14ac:dyDescent="0.3">
      <c r="L24" s="12" t="s">
        <v>149</v>
      </c>
      <c r="M24" s="30"/>
      <c r="N24" s="30"/>
      <c r="O24" s="30"/>
      <c r="P24" s="30"/>
      <c r="Q24" s="30"/>
      <c r="R24" s="30"/>
    </row>
    <row r="25" spans="12:18" ht="17.45" x14ac:dyDescent="0.4">
      <c r="L25" s="30"/>
      <c r="M25" s="30"/>
      <c r="N25" s="30"/>
      <c r="O25" s="30"/>
      <c r="P25" s="30"/>
      <c r="Q25" s="30"/>
      <c r="R25" s="30"/>
    </row>
    <row r="26" spans="12:18" ht="17.45" x14ac:dyDescent="0.4">
      <c r="L26" s="30"/>
      <c r="M26" s="30"/>
      <c r="N26" s="30"/>
      <c r="O26" s="30"/>
      <c r="P26" s="30"/>
      <c r="Q26" s="30"/>
      <c r="R26" s="30"/>
    </row>
    <row r="27" spans="12:18" ht="17.45" x14ac:dyDescent="0.4">
      <c r="L27" s="30"/>
      <c r="M27" s="30"/>
      <c r="N27" s="30"/>
      <c r="O27" s="30"/>
      <c r="P27" s="30"/>
      <c r="Q27" s="30"/>
      <c r="R27" s="30"/>
    </row>
    <row r="28" spans="12:18" ht="17.45" x14ac:dyDescent="0.4">
      <c r="L28" s="30"/>
      <c r="M28" s="30"/>
      <c r="N28" s="30"/>
      <c r="O28" s="30"/>
      <c r="P28" s="30"/>
      <c r="Q28" s="30"/>
      <c r="R28" s="30"/>
    </row>
    <row r="29" spans="12:18" ht="17.45" x14ac:dyDescent="0.4">
      <c r="L29" s="30"/>
      <c r="M29" s="30"/>
      <c r="N29" s="30"/>
      <c r="O29" s="30"/>
      <c r="P29" s="30"/>
      <c r="Q29" s="30"/>
      <c r="R29" s="30"/>
    </row>
    <row r="30" spans="12:18" ht="17.45" x14ac:dyDescent="0.4">
      <c r="L30" s="30"/>
      <c r="M30" s="30"/>
      <c r="N30" s="30"/>
      <c r="O30" s="30"/>
      <c r="P30" s="30"/>
      <c r="Q30" s="30"/>
      <c r="R30" s="30"/>
    </row>
    <row r="31" spans="12:18" ht="17.45" x14ac:dyDescent="0.4">
      <c r="L31" s="30"/>
      <c r="M31" s="30"/>
      <c r="N31" s="30"/>
      <c r="O31" s="30"/>
      <c r="P31" s="30"/>
      <c r="Q31" s="30"/>
      <c r="R31" s="30"/>
    </row>
    <row r="32" spans="12:18" ht="17.45" x14ac:dyDescent="0.4">
      <c r="L32" s="30"/>
      <c r="M32" s="30"/>
      <c r="N32" s="30"/>
      <c r="O32" s="30"/>
      <c r="P32" s="30"/>
      <c r="Q32" s="30"/>
      <c r="R32" s="30"/>
    </row>
    <row r="33" spans="12:18" ht="17.45" x14ac:dyDescent="0.4">
      <c r="L33" s="30"/>
      <c r="M33" s="30"/>
      <c r="N33" s="30"/>
      <c r="O33" s="30"/>
      <c r="P33" s="30"/>
      <c r="Q33" s="30"/>
      <c r="R33" s="30"/>
    </row>
    <row r="34" spans="12:18" ht="17.45" x14ac:dyDescent="0.4">
      <c r="L34" s="30"/>
      <c r="M34" s="30"/>
      <c r="N34" s="30"/>
      <c r="O34" s="30"/>
      <c r="P34" s="30"/>
      <c r="Q34" s="30"/>
      <c r="R34" s="30"/>
    </row>
    <row r="35" spans="12:18" x14ac:dyDescent="0.3">
      <c r="L35" s="45" t="s">
        <v>76</v>
      </c>
      <c r="Q35" s="175" t="s">
        <v>75</v>
      </c>
      <c r="R35" s="175"/>
    </row>
    <row r="36" spans="12:18" x14ac:dyDescent="0.3">
      <c r="L36" s="44" t="s">
        <v>74</v>
      </c>
      <c r="M36" s="43" t="s">
        <v>73</v>
      </c>
      <c r="N36" s="43" t="s">
        <v>72</v>
      </c>
      <c r="O36" s="43" t="s">
        <v>71</v>
      </c>
      <c r="P36" s="43" t="s">
        <v>70</v>
      </c>
      <c r="Q36" s="43" t="s">
        <v>69</v>
      </c>
      <c r="R36" s="42" t="s">
        <v>68</v>
      </c>
    </row>
    <row r="37" spans="12:18" x14ac:dyDescent="0.3">
      <c r="L37" s="37" t="s">
        <v>67</v>
      </c>
      <c r="M37" s="40" t="s">
        <v>66</v>
      </c>
      <c r="N37" s="40"/>
      <c r="O37" s="40">
        <v>1</v>
      </c>
      <c r="P37" s="40">
        <v>25</v>
      </c>
      <c r="Q37" s="39">
        <f>O37*P37</f>
        <v>25</v>
      </c>
      <c r="R37" s="38"/>
    </row>
    <row r="38" spans="12:18" x14ac:dyDescent="0.3">
      <c r="L38" s="37" t="s">
        <v>65</v>
      </c>
      <c r="M38" s="36">
        <v>0.75</v>
      </c>
      <c r="N38" s="35"/>
      <c r="O38" s="35">
        <v>1</v>
      </c>
      <c r="P38" s="35">
        <v>1.54</v>
      </c>
      <c r="Q38" s="34">
        <f>N38*O38*P38</f>
        <v>0</v>
      </c>
      <c r="R38" s="33"/>
    </row>
    <row r="39" spans="12:18" x14ac:dyDescent="0.3">
      <c r="L39" s="37"/>
      <c r="M39" s="36"/>
      <c r="N39" s="35"/>
      <c r="O39" s="35"/>
      <c r="P39" s="35"/>
      <c r="Q39" s="34"/>
      <c r="R39" s="33"/>
    </row>
    <row r="40" spans="12:18" x14ac:dyDescent="0.3">
      <c r="L40" s="37"/>
      <c r="M40" s="36"/>
      <c r="N40" s="35"/>
      <c r="O40" s="35"/>
      <c r="P40" s="35"/>
      <c r="Q40" s="34"/>
      <c r="R40" s="33"/>
    </row>
    <row r="41" spans="12:18" x14ac:dyDescent="0.3">
      <c r="L41" s="176" t="s">
        <v>64</v>
      </c>
      <c r="M41" s="177"/>
      <c r="N41" s="177"/>
      <c r="O41" s="177"/>
      <c r="P41" s="178"/>
      <c r="Q41" s="32">
        <f>SUM(Q35:Q40)</f>
        <v>25</v>
      </c>
      <c r="R41" s="31"/>
    </row>
    <row r="42" spans="12:18" x14ac:dyDescent="0.3">
      <c r="L42" s="179" t="s">
        <v>150</v>
      </c>
      <c r="M42" s="180"/>
      <c r="N42" s="180"/>
      <c r="O42" s="180"/>
      <c r="P42" s="181"/>
      <c r="Q42" s="185">
        <f>Q22+Q41</f>
        <v>828.21299999999997</v>
      </c>
      <c r="R42" s="186"/>
    </row>
    <row r="43" spans="12:18" x14ac:dyDescent="0.3">
      <c r="L43" s="182"/>
      <c r="M43" s="183"/>
      <c r="N43" s="183"/>
      <c r="O43" s="183"/>
      <c r="P43" s="184"/>
      <c r="Q43" s="187"/>
      <c r="R43" s="188"/>
    </row>
  </sheetData>
  <mergeCells count="6">
    <mergeCell ref="Q14:R14"/>
    <mergeCell ref="L22:P22"/>
    <mergeCell ref="Q35:R35"/>
    <mergeCell ref="L41:P41"/>
    <mergeCell ref="L42:P43"/>
    <mergeCell ref="Q42:R43"/>
  </mergeCells>
  <phoneticPr fontId="1" type="noConversion"/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4"/>
  <sheetViews>
    <sheetView topLeftCell="A115" workbookViewId="0">
      <selection activeCell="R78" sqref="R78"/>
    </sheetView>
  </sheetViews>
  <sheetFormatPr defaultRowHeight="16.5" x14ac:dyDescent="0.3"/>
  <sheetData>
    <row r="1" spans="1:1" x14ac:dyDescent="0.3">
      <c r="A1" s="12" t="s">
        <v>110</v>
      </c>
    </row>
    <row r="2" spans="1:1" x14ac:dyDescent="0.3">
      <c r="A2" t="s">
        <v>89</v>
      </c>
    </row>
    <row r="46" spans="1:1" x14ac:dyDescent="0.3">
      <c r="A46" t="s">
        <v>90</v>
      </c>
    </row>
    <row r="87" spans="1:14" x14ac:dyDescent="0.3">
      <c r="A87" t="s">
        <v>91</v>
      </c>
    </row>
    <row r="93" spans="1:14" ht="17.25" thickBot="1" x14ac:dyDescent="0.35"/>
    <row r="94" spans="1:14" ht="17.25" thickTop="1" x14ac:dyDescent="0.3">
      <c r="F94" s="193" t="s">
        <v>92</v>
      </c>
      <c r="G94" s="194"/>
      <c r="H94" s="49" t="s">
        <v>93</v>
      </c>
      <c r="I94" s="50" t="s">
        <v>94</v>
      </c>
    </row>
    <row r="95" spans="1:14" x14ac:dyDescent="0.3">
      <c r="F95" s="189" t="s">
        <v>95</v>
      </c>
      <c r="G95" s="190"/>
      <c r="H95" s="48">
        <v>2</v>
      </c>
      <c r="I95" s="51">
        <f>(N95*1000)*H95</f>
        <v>340.2974999999999</v>
      </c>
      <c r="J95">
        <v>0.85</v>
      </c>
      <c r="K95">
        <v>0.85</v>
      </c>
      <c r="L95">
        <v>0.03</v>
      </c>
      <c r="M95">
        <f>J95*K95*L95</f>
        <v>2.1674999999999996E-2</v>
      </c>
      <c r="N95">
        <f>M95*7.85</f>
        <v>0.17014874999999996</v>
      </c>
    </row>
    <row r="96" spans="1:14" x14ac:dyDescent="0.3">
      <c r="F96" s="189" t="s">
        <v>96</v>
      </c>
      <c r="G96" s="190"/>
      <c r="H96" s="48">
        <v>1</v>
      </c>
      <c r="I96" s="51">
        <f t="shared" ref="I96:I102" si="0">(N96*1000)*H96</f>
        <v>151.11250000000001</v>
      </c>
      <c r="J96">
        <v>0.55000000000000004</v>
      </c>
      <c r="K96">
        <v>0.7</v>
      </c>
      <c r="L96">
        <v>0.05</v>
      </c>
      <c r="M96">
        <f t="shared" ref="M96:M102" si="1">J96*K96*L96</f>
        <v>1.9250000000000003E-2</v>
      </c>
      <c r="N96">
        <f t="shared" ref="N96:N102" si="2">M96*7.85</f>
        <v>0.15111250000000001</v>
      </c>
    </row>
    <row r="97" spans="6:14" x14ac:dyDescent="0.3">
      <c r="F97" s="189" t="s">
        <v>97</v>
      </c>
      <c r="G97" s="190"/>
      <c r="H97" s="48">
        <v>3</v>
      </c>
      <c r="I97" s="51">
        <f t="shared" si="0"/>
        <v>510.44624999999985</v>
      </c>
      <c r="J97">
        <v>0.85</v>
      </c>
      <c r="K97">
        <v>0.85</v>
      </c>
      <c r="L97">
        <v>0.03</v>
      </c>
      <c r="M97">
        <f t="shared" si="1"/>
        <v>2.1674999999999996E-2</v>
      </c>
      <c r="N97">
        <f t="shared" si="2"/>
        <v>0.17014874999999996</v>
      </c>
    </row>
    <row r="98" spans="6:14" x14ac:dyDescent="0.3">
      <c r="F98" s="189" t="s">
        <v>98</v>
      </c>
      <c r="G98" s="190"/>
      <c r="H98" s="48">
        <v>1</v>
      </c>
      <c r="I98" s="51">
        <f t="shared" si="0"/>
        <v>151.11250000000001</v>
      </c>
      <c r="J98">
        <v>0.55000000000000004</v>
      </c>
      <c r="K98">
        <v>0.7</v>
      </c>
      <c r="L98">
        <v>0.05</v>
      </c>
      <c r="M98">
        <f t="shared" si="1"/>
        <v>1.9250000000000003E-2</v>
      </c>
      <c r="N98">
        <f t="shared" si="2"/>
        <v>0.15111250000000001</v>
      </c>
    </row>
    <row r="99" spans="6:14" x14ac:dyDescent="0.3">
      <c r="F99" s="189" t="s">
        <v>99</v>
      </c>
      <c r="G99" s="190"/>
      <c r="H99" s="48">
        <v>3</v>
      </c>
      <c r="I99" s="51">
        <f t="shared" si="0"/>
        <v>510.44624999999985</v>
      </c>
      <c r="J99">
        <v>0.85</v>
      </c>
      <c r="K99">
        <v>0.85</v>
      </c>
      <c r="L99">
        <v>0.03</v>
      </c>
      <c r="M99">
        <f t="shared" si="1"/>
        <v>2.1674999999999996E-2</v>
      </c>
      <c r="N99">
        <f t="shared" si="2"/>
        <v>0.17014874999999996</v>
      </c>
    </row>
    <row r="100" spans="6:14" x14ac:dyDescent="0.3">
      <c r="F100" s="189" t="s">
        <v>100</v>
      </c>
      <c r="G100" s="190"/>
      <c r="H100" s="48">
        <v>1</v>
      </c>
      <c r="I100" s="51">
        <f t="shared" si="0"/>
        <v>90.667500000000004</v>
      </c>
      <c r="J100">
        <v>0.55000000000000004</v>
      </c>
      <c r="K100">
        <v>0.7</v>
      </c>
      <c r="L100">
        <v>0.03</v>
      </c>
      <c r="M100">
        <f t="shared" si="1"/>
        <v>1.155E-2</v>
      </c>
      <c r="N100">
        <f t="shared" si="2"/>
        <v>9.0667499999999998E-2</v>
      </c>
    </row>
    <row r="101" spans="6:14" x14ac:dyDescent="0.3">
      <c r="F101" s="189" t="s">
        <v>101</v>
      </c>
      <c r="G101" s="190"/>
      <c r="H101" s="48">
        <v>1</v>
      </c>
      <c r="I101" s="51">
        <f t="shared" si="0"/>
        <v>113.03999999999999</v>
      </c>
      <c r="J101">
        <v>0.6</v>
      </c>
      <c r="K101">
        <v>0.8</v>
      </c>
      <c r="L101">
        <v>0.03</v>
      </c>
      <c r="M101">
        <f t="shared" si="1"/>
        <v>1.44E-2</v>
      </c>
      <c r="N101">
        <f t="shared" si="2"/>
        <v>0.11303999999999999</v>
      </c>
    </row>
    <row r="102" spans="6:14" x14ac:dyDescent="0.3">
      <c r="F102" s="189" t="s">
        <v>102</v>
      </c>
      <c r="G102" s="190"/>
      <c r="H102" s="48">
        <v>3</v>
      </c>
      <c r="I102" s="51">
        <f t="shared" si="0"/>
        <v>510.44624999999985</v>
      </c>
      <c r="J102">
        <v>0.85</v>
      </c>
      <c r="K102">
        <v>0.85</v>
      </c>
      <c r="L102">
        <v>0.03</v>
      </c>
      <c r="M102">
        <f t="shared" si="1"/>
        <v>2.1674999999999996E-2</v>
      </c>
      <c r="N102">
        <f t="shared" si="2"/>
        <v>0.17014874999999996</v>
      </c>
    </row>
    <row r="103" spans="6:14" ht="17.25" thickBot="1" x14ac:dyDescent="0.35">
      <c r="F103" s="191" t="s">
        <v>103</v>
      </c>
      <c r="G103" s="192"/>
      <c r="H103" s="192"/>
      <c r="I103" s="52">
        <f>SUM(I95:I102)</f>
        <v>2377.5687499999995</v>
      </c>
    </row>
    <row r="104" spans="6:14" ht="17.25" thickTop="1" x14ac:dyDescent="0.3"/>
  </sheetData>
  <mergeCells count="10"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H103"/>
  </mergeCells>
  <phoneticPr fontId="1" type="noConversion"/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"/>
  <sheetViews>
    <sheetView workbookViewId="0">
      <selection activeCell="J33" sqref="J33"/>
    </sheetView>
  </sheetViews>
  <sheetFormatPr defaultRowHeight="16.5" x14ac:dyDescent="0.3"/>
  <sheetData>
    <row r="1" spans="1:1" x14ac:dyDescent="0.3">
      <c r="A1" t="s">
        <v>61</v>
      </c>
    </row>
  </sheetData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"/>
  <sheetViews>
    <sheetView topLeftCell="A13" workbookViewId="0">
      <selection sqref="A1:I44"/>
    </sheetView>
  </sheetViews>
  <sheetFormatPr defaultRowHeight="16.5" x14ac:dyDescent="0.3"/>
  <sheetData>
    <row r="1" spans="1:1" x14ac:dyDescent="0.3">
      <c r="A1" t="s">
        <v>62</v>
      </c>
    </row>
  </sheetData>
  <phoneticPr fontId="1" type="noConversion"/>
  <pageMargins left="0.7" right="0.7" top="0.75" bottom="0.75" header="0.3" footer="0.3"/>
  <pageSetup paperSize="9" scale="9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"/>
  <sheetViews>
    <sheetView workbookViewId="0">
      <selection activeCell="L6" sqref="L5:L6"/>
    </sheetView>
  </sheetViews>
  <sheetFormatPr defaultRowHeight="16.5" x14ac:dyDescent="0.3"/>
  <sheetData>
    <row r="1" spans="1:1" x14ac:dyDescent="0.3">
      <c r="A1" t="s">
        <v>63</v>
      </c>
    </row>
  </sheetData>
  <phoneticPr fontId="1" type="noConversion"/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7</vt:i4>
      </vt:variant>
    </vt:vector>
  </HeadingPairs>
  <TitlesOfParts>
    <vt:vector size="14" baseType="lpstr">
      <vt:lpstr>갑지</vt:lpstr>
      <vt:lpstr>작업순서</vt:lpstr>
      <vt:lpstr>H-PILE,와이어,샤클 중량</vt:lpstr>
      <vt:lpstr>H-PILE 도면 및 제원</vt:lpstr>
      <vt:lpstr>와이어제원표</vt:lpstr>
      <vt:lpstr>샤클 제원표</vt:lpstr>
      <vt:lpstr>크레인 제원표</vt:lpstr>
      <vt:lpstr>'H-PILE 도면 및 제원'!Print_Area</vt:lpstr>
      <vt:lpstr>'H-PILE,와이어,샤클 중량'!Print_Area</vt:lpstr>
      <vt:lpstr>갑지!Print_Area</vt:lpstr>
      <vt:lpstr>'샤클 제원표'!Print_Area</vt:lpstr>
      <vt:lpstr>와이어제원표!Print_Area</vt:lpstr>
      <vt:lpstr>작업순서!Print_Area</vt:lpstr>
      <vt:lpstr>'크레인 제원표'!Print_Area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INCONS-003</cp:lastModifiedBy>
  <cp:lastPrinted>2021-09-16T05:32:28Z</cp:lastPrinted>
  <dcterms:created xsi:type="dcterms:W3CDTF">2021-06-17T06:24:04Z</dcterms:created>
  <dcterms:modified xsi:type="dcterms:W3CDTF">2022-02-09T05:04:10Z</dcterms:modified>
</cp:coreProperties>
</file>